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GARCIAJ\Desktop\"/>
    </mc:Choice>
  </mc:AlternateContent>
  <xr:revisionPtr revIDLastSave="0" documentId="8_{52F70497-9E8A-4A94-852B-D5D822836932}" xr6:coauthVersionLast="47" xr6:coauthVersionMax="47" xr10:uidLastSave="{00000000-0000-0000-0000-000000000000}"/>
  <bookViews>
    <workbookView xWindow="-110" yWindow="-110" windowWidth="19420" windowHeight="10420" xr2:uid="{EB7F28C0-41D3-4B1B-A1EB-7E8824DC2443}"/>
  </bookViews>
  <sheets>
    <sheet name="AXA 27112024" sheetId="9" r:id="rId1"/>
    <sheet name="SINIESTRALIDAD CONSOLIDADA" sheetId="4" r:id="rId2"/>
    <sheet name="POL RCSP - AXA COLPATRIA" sheetId="1" r:id="rId3"/>
    <sheet name="CYBER" sheetId="2" r:id="rId4"/>
  </sheets>
  <definedNames>
    <definedName name="_xlnm._FilterDatabase" localSheetId="0" hidden="1">'AXA 27112024'!$A$1:$AL$40</definedName>
    <definedName name="_xlnm._FilterDatabase" localSheetId="2" hidden="1">'POL RCSP - AXA COLPATRIA'!$A$1:$AO$32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M2" i="9" l="1"/>
  <c r="AN2" i="9"/>
  <c r="AO2" i="9"/>
  <c r="AQ2" i="9"/>
  <c r="AM3" i="9"/>
  <c r="AN3" i="9"/>
  <c r="AO3" i="9"/>
  <c r="AQ3" i="9"/>
  <c r="AM4" i="9"/>
  <c r="AN4" i="9"/>
  <c r="AO4" i="9"/>
  <c r="AQ4" i="9"/>
  <c r="AM5" i="9"/>
  <c r="AN5" i="9"/>
  <c r="AO5" i="9"/>
  <c r="AQ5" i="9"/>
  <c r="AM6" i="9"/>
  <c r="AN6" i="9"/>
  <c r="AO6" i="9"/>
  <c r="AQ6" i="9"/>
  <c r="AM7" i="9"/>
  <c r="AN7" i="9"/>
  <c r="AO7" i="9"/>
  <c r="AQ7" i="9"/>
  <c r="AM8" i="9"/>
  <c r="AN8" i="9"/>
  <c r="AO8" i="9"/>
  <c r="AQ8" i="9"/>
  <c r="AM9" i="9"/>
  <c r="AN9" i="9"/>
  <c r="AO9" i="9"/>
  <c r="AQ9" i="9"/>
  <c r="AM10" i="9"/>
  <c r="AN10" i="9"/>
  <c r="AO10" i="9"/>
  <c r="AQ10" i="9"/>
  <c r="AM11" i="9"/>
  <c r="AN11" i="9"/>
  <c r="AO11" i="9"/>
  <c r="AQ11" i="9"/>
  <c r="AM12" i="9"/>
  <c r="AN12" i="9"/>
  <c r="AO12" i="9"/>
  <c r="AQ12" i="9"/>
  <c r="AM13" i="9"/>
  <c r="AO13" i="9" s="1"/>
  <c r="AN13" i="9"/>
  <c r="AQ13" i="9"/>
  <c r="AM14" i="9"/>
  <c r="AO14" i="9" s="1"/>
  <c r="AN14" i="9"/>
  <c r="AQ14" i="9"/>
  <c r="AM15" i="9"/>
  <c r="AN15" i="9"/>
  <c r="AO15" i="9"/>
  <c r="AQ15" i="9"/>
  <c r="AM16" i="9"/>
  <c r="AO16" i="9" s="1"/>
  <c r="AN16" i="9"/>
  <c r="AQ16" i="9"/>
  <c r="AM17" i="9"/>
  <c r="AO17" i="9" s="1"/>
  <c r="AN17" i="9"/>
  <c r="AQ17" i="9"/>
  <c r="AM18" i="9"/>
  <c r="AO18" i="9" s="1"/>
  <c r="AN18" i="9"/>
  <c r="AQ18" i="9"/>
  <c r="AM19" i="9"/>
  <c r="AO19" i="9" s="1"/>
  <c r="AN19" i="9"/>
  <c r="AQ19" i="9"/>
  <c r="AM20" i="9"/>
  <c r="AN20" i="9"/>
  <c r="AO20" i="9"/>
  <c r="AQ20" i="9"/>
  <c r="AM21" i="9"/>
  <c r="AO21" i="9" s="1"/>
  <c r="AN21" i="9"/>
  <c r="AQ21" i="9"/>
  <c r="AM22" i="9"/>
  <c r="AO22" i="9" s="1"/>
  <c r="AN22" i="9"/>
  <c r="AQ22" i="9"/>
  <c r="AM23" i="9"/>
  <c r="AN23" i="9"/>
  <c r="AO23" i="9"/>
  <c r="AQ23" i="9"/>
  <c r="AM24" i="9"/>
  <c r="AN24" i="9"/>
  <c r="AO24" i="9"/>
  <c r="AQ24" i="9"/>
  <c r="AM25" i="9"/>
  <c r="AO25" i="9" s="1"/>
  <c r="AN25" i="9"/>
  <c r="AQ25" i="9"/>
  <c r="AM26" i="9"/>
  <c r="AN26" i="9"/>
  <c r="AO26" i="9"/>
  <c r="AQ26" i="9"/>
  <c r="AM27" i="9"/>
  <c r="AN27" i="9"/>
  <c r="AO27" i="9"/>
  <c r="AQ27" i="9"/>
  <c r="AM28" i="9"/>
  <c r="AO28" i="9" s="1"/>
  <c r="AN28" i="9"/>
  <c r="AQ28" i="9"/>
  <c r="AM29" i="9"/>
  <c r="AN29" i="9"/>
  <c r="AO29" i="9"/>
  <c r="AQ29" i="9"/>
  <c r="AM30" i="9"/>
  <c r="AN30" i="9"/>
  <c r="AO30" i="9"/>
  <c r="AQ30" i="9"/>
  <c r="AM31" i="9"/>
  <c r="AO31" i="9" s="1"/>
  <c r="AN31" i="9"/>
  <c r="AQ31" i="9"/>
  <c r="AM32" i="9"/>
  <c r="AN32" i="9"/>
  <c r="AO32" i="9"/>
  <c r="AQ32" i="9"/>
  <c r="AM33" i="9"/>
  <c r="AN33" i="9"/>
  <c r="AO33" i="9"/>
  <c r="AQ33" i="9"/>
  <c r="AM34" i="9"/>
  <c r="AO34" i="9" s="1"/>
  <c r="AN34" i="9"/>
  <c r="AQ34" i="9"/>
  <c r="AM35" i="9"/>
  <c r="AN35" i="9"/>
  <c r="AO35" i="9"/>
  <c r="AQ35" i="9"/>
  <c r="AM36" i="9"/>
  <c r="AN36" i="9"/>
  <c r="AO36" i="9"/>
  <c r="AQ36" i="9"/>
  <c r="AM37" i="9"/>
  <c r="AO37" i="9" s="1"/>
  <c r="AN37" i="9"/>
  <c r="AQ37" i="9"/>
  <c r="AM38" i="9"/>
  <c r="AN38" i="9"/>
  <c r="AO38" i="9"/>
  <c r="AQ38" i="9"/>
  <c r="AM39" i="9"/>
  <c r="AN39" i="9"/>
  <c r="AO39" i="9"/>
  <c r="AQ39" i="9"/>
  <c r="AM40" i="9"/>
  <c r="AN40" i="9"/>
  <c r="AO40" i="9" l="1"/>
  <c r="M87" i="4"/>
  <c r="I87" i="4"/>
  <c r="C86" i="4"/>
  <c r="A86" i="4"/>
  <c r="H131" i="4"/>
  <c r="C85" i="4"/>
  <c r="C84" i="4"/>
  <c r="C83" i="4"/>
  <c r="C81" i="4"/>
  <c r="C80" i="4"/>
  <c r="C79" i="4"/>
  <c r="C78" i="4"/>
  <c r="C77" i="4"/>
  <c r="C76" i="4"/>
  <c r="C75" i="4"/>
  <c r="C74" i="4"/>
  <c r="C73" i="4"/>
  <c r="C72" i="4"/>
  <c r="C71" i="4"/>
  <c r="C70" i="4"/>
  <c r="C69" i="4"/>
  <c r="C68" i="4"/>
  <c r="C67" i="4"/>
  <c r="C66" i="4"/>
  <c r="C65" i="4"/>
  <c r="C64" i="4"/>
  <c r="C63" i="4"/>
  <c r="C62" i="4"/>
  <c r="C61" i="4"/>
  <c r="C60" i="4"/>
  <c r="C59" i="4"/>
  <c r="C58" i="4"/>
  <c r="C57" i="4"/>
  <c r="M56" i="4"/>
  <c r="C56" i="4"/>
  <c r="M55" i="4"/>
  <c r="C55" i="4"/>
  <c r="M54" i="4"/>
  <c r="C54" i="4"/>
  <c r="C53" i="4"/>
  <c r="I52" i="4"/>
  <c r="C52" i="4"/>
  <c r="C51" i="4"/>
  <c r="C50" i="4"/>
  <c r="M49" i="4"/>
  <c r="C49" i="4"/>
  <c r="C48" i="4"/>
  <c r="C47" i="4"/>
  <c r="C46" i="4"/>
  <c r="C45" i="4"/>
  <c r="C44" i="4"/>
  <c r="C43" i="4"/>
  <c r="C42" i="4"/>
  <c r="C41" i="4"/>
  <c r="C40" i="4"/>
  <c r="M39" i="4"/>
  <c r="C39" i="4"/>
  <c r="C38" i="4"/>
  <c r="C37" i="4"/>
  <c r="C36" i="4"/>
  <c r="C35" i="4"/>
  <c r="M34" i="4"/>
  <c r="C34" i="4"/>
  <c r="M33" i="4"/>
  <c r="C33" i="4"/>
  <c r="C32" i="4"/>
  <c r="M31" i="4"/>
  <c r="C31" i="4"/>
  <c r="M30" i="4"/>
  <c r="C30" i="4"/>
  <c r="M29" i="4"/>
  <c r="C29" i="4"/>
  <c r="C28" i="4"/>
  <c r="C27" i="4"/>
  <c r="C25" i="4"/>
  <c r="M24" i="4"/>
  <c r="C24" i="4"/>
  <c r="M23" i="4"/>
  <c r="C23" i="4"/>
  <c r="M22" i="4"/>
  <c r="C22" i="4"/>
  <c r="M21" i="4"/>
  <c r="C21" i="4"/>
  <c r="C20" i="4"/>
  <c r="M19" i="4"/>
  <c r="C19" i="4"/>
  <c r="M18" i="4"/>
  <c r="C18" i="4"/>
  <c r="M17" i="4"/>
  <c r="C17" i="4"/>
  <c r="M16" i="4"/>
  <c r="C16" i="4"/>
  <c r="M15" i="4"/>
  <c r="C15" i="4"/>
  <c r="M14" i="4"/>
  <c r="C14" i="4"/>
  <c r="M13" i="4"/>
  <c r="C13" i="4"/>
  <c r="M12" i="4"/>
  <c r="C12" i="4"/>
  <c r="M11" i="4"/>
  <c r="C11" i="4"/>
  <c r="M10" i="4"/>
  <c r="C10" i="4"/>
  <c r="A10" i="4"/>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43" i="4" s="1"/>
  <c r="A44" i="4" s="1"/>
  <c r="A45" i="4" s="1"/>
  <c r="A46" i="4" s="1"/>
  <c r="A47" i="4" s="1"/>
  <c r="A48" i="4" s="1"/>
  <c r="A49" i="4" s="1"/>
  <c r="A50" i="4" s="1"/>
  <c r="A51" i="4" s="1"/>
  <c r="A52" i="4" s="1"/>
  <c r="A53" i="4" s="1"/>
  <c r="A54" i="4" s="1"/>
  <c r="A55" i="4" s="1"/>
  <c r="A56" i="4" s="1"/>
  <c r="A57" i="4" s="1"/>
  <c r="A58" i="4" s="1"/>
  <c r="A59" i="4" s="1"/>
  <c r="A60" i="4" s="1"/>
  <c r="A61" i="4" s="1"/>
  <c r="A62" i="4" s="1"/>
  <c r="A63" i="4" s="1"/>
  <c r="A64" i="4" s="1"/>
  <c r="A65" i="4" s="1"/>
  <c r="A66" i="4" s="1"/>
  <c r="A67" i="4" s="1"/>
  <c r="A68" i="4" s="1"/>
  <c r="A69" i="4" s="1"/>
  <c r="A70" i="4" s="1"/>
  <c r="A71" i="4" s="1"/>
  <c r="A72" i="4" s="1"/>
  <c r="A73" i="4" s="1"/>
  <c r="A74" i="4" s="1"/>
  <c r="A75" i="4" s="1"/>
  <c r="A76" i="4" s="1"/>
  <c r="A77" i="4" s="1"/>
  <c r="A78" i="4" s="1"/>
  <c r="A79" i="4" s="1"/>
  <c r="A80" i="4" s="1"/>
  <c r="A81" i="4" s="1"/>
  <c r="A82" i="4" s="1"/>
  <c r="A83" i="4" s="1"/>
  <c r="A84" i="4" s="1"/>
  <c r="A85" i="4" s="1"/>
  <c r="M9" i="4"/>
  <c r="C9" i="4"/>
  <c r="X32" i="1" l="1"/>
</calcChain>
</file>

<file path=xl/sharedStrings.xml><?xml version="1.0" encoding="utf-8"?>
<sst xmlns="http://schemas.openxmlformats.org/spreadsheetml/2006/main" count="1641" uniqueCount="499">
  <si>
    <t>nro_pol</t>
  </si>
  <si>
    <t>Sub_reclamo</t>
  </si>
  <si>
    <t>LLAVE</t>
  </si>
  <si>
    <t>nro_stro</t>
  </si>
  <si>
    <t>aaaa_ejercicio</t>
  </si>
  <si>
    <t>txt_suc_pol</t>
  </si>
  <si>
    <t>nom_ramo</t>
  </si>
  <si>
    <t>fec_ocurrido</t>
  </si>
  <si>
    <t>fec_aviso</t>
  </si>
  <si>
    <t>fec_registro</t>
  </si>
  <si>
    <t>nom_aseg</t>
  </si>
  <si>
    <t>amparo</t>
  </si>
  <si>
    <t>riesgo</t>
  </si>
  <si>
    <t>agente_interm</t>
  </si>
  <si>
    <t>cod_agente</t>
  </si>
  <si>
    <t>fec_vig_desde</t>
  </si>
  <si>
    <t>fec_vig_hasta</t>
  </si>
  <si>
    <t>nro_doc</t>
  </si>
  <si>
    <t>txt_poliza</t>
  </si>
  <si>
    <t>cod_agrup</t>
  </si>
  <si>
    <t>cod_operacion</t>
  </si>
  <si>
    <t>Carpeta Digital real</t>
  </si>
  <si>
    <t>txt_causa</t>
  </si>
  <si>
    <t>Incurrido</t>
  </si>
  <si>
    <t>Segmento</t>
  </si>
  <si>
    <t>Funcionario</t>
  </si>
  <si>
    <t>Clase de Proceso</t>
  </si>
  <si>
    <t>Proceso No.</t>
  </si>
  <si>
    <t>Estado Reserva</t>
  </si>
  <si>
    <t>Detalle_proceso</t>
  </si>
  <si>
    <t>Estado</t>
  </si>
  <si>
    <t>Detalle_ Pagos</t>
  </si>
  <si>
    <t>4-15-2021-1</t>
  </si>
  <si>
    <t>BOGOTÁ CORREDORES</t>
  </si>
  <si>
    <t>RESPONSABILIDAD CIVIL</t>
  </si>
  <si>
    <t>LA PREVISORA S.A. COMPAÑIA DE SEGUROS</t>
  </si>
  <si>
    <t>DIRECTORES Y ADM.SERVIDORES PUBLICOS-PERJUICIOS A TERCEROS</t>
  </si>
  <si>
    <t>DIRECTORES Y ADMINISTRADORES SERVIDORES PUBLICOS</t>
  </si>
  <si>
    <t>RCSP</t>
  </si>
  <si>
    <t/>
  </si>
  <si>
    <t>GASTOS DE DEFENSA</t>
  </si>
  <si>
    <t>ACTOS, ERRORES Y OMISIONES</t>
  </si>
  <si>
    <t>Cerrado sin afectación de reserva</t>
  </si>
  <si>
    <t>LA PREVISORA S.A. COMPAÑIA DE SEGUROS LA PREVISORA S.A. COMPAÑIA DE SEGUROS</t>
  </si>
  <si>
    <t>4-15-2024-1</t>
  </si>
  <si>
    <t>9-15-2015-1</t>
  </si>
  <si>
    <t>Reserva de indemnización abierta</t>
  </si>
  <si>
    <t>Pagado</t>
  </si>
  <si>
    <t>4-15-2022-1</t>
  </si>
  <si>
    <t>16-15-2014-1</t>
  </si>
  <si>
    <t>Objetado</t>
  </si>
  <si>
    <t>56844-1</t>
  </si>
  <si>
    <t>4-15-2019-1</t>
  </si>
  <si>
    <t>CALLE 57 # 9 -07</t>
  </si>
  <si>
    <t>WILLIS COLOMBIA CORREDORES DE SEG. S.A</t>
  </si>
  <si>
    <t>STRO-22-000008103</t>
  </si>
  <si>
    <t>LINA FANORY ATEHORTUA LOPERA</t>
  </si>
  <si>
    <t>DISCIPLINARIO</t>
  </si>
  <si>
    <t>494-21 AUTO 009</t>
  </si>
  <si>
    <t>[{'numero_documento_investigado': '43688277', 'direccion_funcionario_investigado': None, 'telefono_funcionario_asignado': None, 'nombre_funcionario': 'LINA FANORY ATEHORTUA LOPERA', 'email_funcionario_investigado': None, 'cargo_investigado': 'Profesional', 'extension_funcionario_asignado': None}]</t>
  </si>
  <si>
    <t>Liquidacion y ofrecimiento</t>
  </si>
  <si>
    <t>56848-1</t>
  </si>
  <si>
    <t>STRO-22-000008058</t>
  </si>
  <si>
    <t>PABLO SAUL RUA SUCERQUIA</t>
  </si>
  <si>
    <t>498-22 AUTO 017</t>
  </si>
  <si>
    <t>[{'numero_documento_investigado': '71279348', 'direccion_funcionario_investigado': 'NO INFORMADO', 'telefono_funcionario_asignado': 'NO INFORMADO', 'nombre_funcionario': 'PABLO SAUL RUA SUCERQUIA', 'email_funcionario_investigado': None, 'cargo_investigado': 'PROFESIONAL', 'extension_funcionario_asignado': 'NO INFORMADO'}]</t>
  </si>
  <si>
    <t>56960-1</t>
  </si>
  <si>
    <t>4-15-2015-2</t>
  </si>
  <si>
    <t>STRO-22-000013074</t>
  </si>
  <si>
    <t>LUZ MERY NARANJO CARDENAS</t>
  </si>
  <si>
    <t>495-21 AUTO 37</t>
  </si>
  <si>
    <t>[{'numero_documento_investigado': '39544204', 'direccion_funcionario_investigado': None, 'telefono_funcionario_asignado': None, 'nombre_funcionario': 'LUZ MERY NARANJO CARDENAS', 'email_funcionario_investigado': None, 'cargo_investigado': 'SUBGERENTE DE RECURSOS HUMANOS', 'extension_funcionario_asignado': None}]</t>
  </si>
  <si>
    <t>Pago Parcial</t>
  </si>
  <si>
    <t>83178/.6.22/3/[FERRER ABOGADOS ASOCIADOS S A S]|84765/22.6.23/3/[FERRER ABOGADOS ASOCIADOS S A S]</t>
  </si>
  <si>
    <t>57011-1</t>
  </si>
  <si>
    <t>STRO-22-000015872</t>
  </si>
  <si>
    <t>JHON HERMITH RAMÍREZ CELEITA</t>
  </si>
  <si>
    <t>IUS E-2021-716109/ IUC D-2022-2238115</t>
  </si>
  <si>
    <t>[{'numero_documento_investigado': '79650499', 'direccion_funcionario_investigado': None, 'telefono_funcionario_asignado': None, 'nombre_funcionario': 'JHON HERMITH RAMÃREZ CELEITA', 'email_funcionario_investigado': 'johnramirez7210@gmail.com', 'cargo_investigado': 'SUBGERENTE DE RECURSOS FISICOS', 'extension_funcionario_asignado': None}]</t>
  </si>
  <si>
    <t>84277/8.3.23/0/[MARTHA LUCIA TORO AREVALO]</t>
  </si>
  <si>
    <t>57011-2</t>
  </si>
  <si>
    <t>16-15-2022-2</t>
  </si>
  <si>
    <t>84145/7.2.23/0/[G. HERRERA &amp; ASOCIADOS ABOGADOS S.A.S.]</t>
  </si>
  <si>
    <t>57217-1</t>
  </si>
  <si>
    <t>4-15-2016-1</t>
  </si>
  <si>
    <t>STRO-22-000027192</t>
  </si>
  <si>
    <t>NOHORA MARLENY BOJACA</t>
  </si>
  <si>
    <t>499-21 AUTO 68</t>
  </si>
  <si>
    <t>[{'numero_documento_investigado': '51575744', 'direccion_funcionario_investigado': 'Av. 13 No. 130-40 â€“ Carrera 66 # 23Âª â€“ 42 Int. 06 â€“ Apto. 802', 'telefono_funcionario_asignado': '3005703340', 'nombre_funcionario': 'NOHORA MARLENY BOJACA', 'email_funcionario_investigado': 'bojacamartinora@gmail.com', 'cargo_investigado': 'SUBGERENTE DE RECOBROS', 'extension_funcionario_asignado': None}]</t>
  </si>
  <si>
    <t>83974/27.12.22/4/[SARA PATRICIA MAYORGA PULIDO]|84781/23.6.23/4/[SARA PATRICIA MAYORGA PULIDO]</t>
  </si>
  <si>
    <t>57233-1</t>
  </si>
  <si>
    <t>4-15-2017-2</t>
  </si>
  <si>
    <t>STRO-22-000028934</t>
  </si>
  <si>
    <t>RICARDO LOPEZ AREVALO</t>
  </si>
  <si>
    <t>IUSE 2021 – 716109 / D -D -2022-2382376</t>
  </si>
  <si>
    <t>[{'numero_documento_investigado': '79.472.032', 'direccion_funcionario_investigado': None, 'telefono_funcionario_asignado': None, 'nombre_funcionario': 'RICARDO LOPEZ AREVALO ', 'email_funcionario_investigado': None, 'cargo_investigado': 'SECRETARIO GENERAL', 'extension_funcionario_asignado': None}]</t>
  </si>
  <si>
    <t>84236/26.2.23/12/[MARTHA LUCIA TORO AREVALO]</t>
  </si>
  <si>
    <t>57393-1</t>
  </si>
  <si>
    <t>34-15-2022-4</t>
  </si>
  <si>
    <t>BOGOTA CORREDORES</t>
  </si>
  <si>
    <t>LA PREVISORA S.A. COMPA¥IA DE SEGUROS</t>
  </si>
  <si>
    <t>STRO-22-000034819</t>
  </si>
  <si>
    <t>Secretaría General Generales</t>
  </si>
  <si>
    <t>MARIA LEONOR MONTOYA AVELLA</t>
  </si>
  <si>
    <t>PENAL</t>
  </si>
  <si>
    <t>150016000133201301809-</t>
  </si>
  <si>
    <t>[{'numero_documento_investigado': '46355686', 'direccion_funcionario_investigado': 'CARRERA 6 C No. 21 A â€“ 32', 'telefono_funcionario_asignado': '3168779675', 'nombre_funcionario': 'MARIA LEONOR MONTOYA AVELLA', 'email_funcionario_investigado': None, 'cargo_investigado': 'GERENTE SUC TUNJA', 'extension_funcionario_asignado': None}]</t>
  </si>
  <si>
    <t>85257/4..23/240/[ARIZA Y GOMEZ ABOGADOS SAS]</t>
  </si>
  <si>
    <t>57463-1</t>
  </si>
  <si>
    <t>16-15-2022-1</t>
  </si>
  <si>
    <t>STRO-22-000036562</t>
  </si>
  <si>
    <t>CARMEN EUGENIA CHARRIA</t>
  </si>
  <si>
    <t>502-2022</t>
  </si>
  <si>
    <t>[{'numero_documento_investigado': '29178708', 'direccion_funcionario_investigado': None, 'telefono_funcionario_asignado': None, 'nombre_funcionario': 'CARMEN EUGENIA CHARRIA', 'email_funcionario_investigado': None, 'cargo_investigado': 'PROFESIONAL', 'extension_funcionario_asignado': None}]</t>
  </si>
  <si>
    <t>84117/2.2.23/0/[DEILA LUCIA GUERRA MAESTRE]|85665/14.12.23/00/[DEILA LUCIA GUERRA MAESTRE]</t>
  </si>
  <si>
    <t>57786-1</t>
  </si>
  <si>
    <t>16-15-2013-1</t>
  </si>
  <si>
    <t>CALLE 57 NO 9  07</t>
  </si>
  <si>
    <t>STRO-23-000007108</t>
  </si>
  <si>
    <t>MARITZA GISELA AYURE AGUILAR</t>
  </si>
  <si>
    <t xml:space="preserve">DISCIPLINARIO </t>
  </si>
  <si>
    <t>505-22</t>
  </si>
  <si>
    <t>[{'numero_documento_investigado': '52198158', 'direccion_funcionario_investigado': 'Carrera 68a # 23b - 53 Int 5 Apto 402', 'telefono_funcionario_asignado': '3162351844', 'nombre_funcionario': 'MARITZA GISELA AYURE AGUILAR', 'email_funcionario_investigado': 'NO INFORMA ', 'cargo_investigado': 'Subgerente de Indemnizaciones', 'extension_funcionario_asignado': 'NO INFORMA '}]</t>
  </si>
  <si>
    <t>En Pago</t>
  </si>
  <si>
    <t>84577/13.5.23/0/[DEILA LUCIA GUERRA MAESTRE]|86188/7.3.24/0/[DEILA LUCIA GUERRA MAESTRE]</t>
  </si>
  <si>
    <t>57788-1</t>
  </si>
  <si>
    <t>15-15-2014-1</t>
  </si>
  <si>
    <t>STRO-23-000007310</t>
  </si>
  <si>
    <t>[{'numero_documento_investigado': '80137173', 'direccion_funcionario_investigado': 'Carrera 47A #113-30 Int. 1 Apto. 102', 'telefono_funcionario_asignado': '3103344491', 'nombre_funcionario': 'JUAN PABLO MORA TRUJILLO', 'email_funcionario_investigado': 'juanchomora23@gmail.com', 'cargo_investigado': 'GERENTE', 'extension_funcionario_asignado': None}]</t>
  </si>
  <si>
    <t>84843/5.7.23/0/[CARLOS EDUARDO MEDELLIN BECERRA]</t>
  </si>
  <si>
    <t>57863-1</t>
  </si>
  <si>
    <t>STRO-23-000010357</t>
  </si>
  <si>
    <t>ANDRES LOZANO KARANAUSKAS</t>
  </si>
  <si>
    <t>IUS-E-2022-283219-IUC-D-2022-2589335</t>
  </si>
  <si>
    <t>[{'numero_documento_investigado': None, 'direccion_funcionario_investigado': None, 'telefono_funcionario_asignado': None, 'nombre_funcionario': 'ANDRES LOZANO KARANAUSKAS', 'email_funcionario_investigado': 'alozanok@gmail.com', 'cargo_investigado': 'VICEPRESIDENTE DE DESARROLLO CORPORATIVO', 'extension_funcionario_asignado': None}]</t>
  </si>
  <si>
    <t>847/13.6.23/0/[HECTOR ENRIQUE FERRER LEAL]|85186/.9.23/ 9 /[HECTOR ENRIQUE FERRER LEAL]</t>
  </si>
  <si>
    <t>57863-2</t>
  </si>
  <si>
    <t>851/19.9.23/ 8 /[ABOGAR CONSULTORES LEGALES SAS]|85261/5..23/0/[ABOGAR CONSULTORES LEGALES SAS]</t>
  </si>
  <si>
    <t>57863-3</t>
  </si>
  <si>
    <t>5-15-2024-1</t>
  </si>
  <si>
    <t>85193/21.9.23/ 9 /[ABOGAR CONSULTORES LEGALES SAS]|85255/3..23/0/[ABOGAR CONSULTORES LEGALES SAS]</t>
  </si>
  <si>
    <t>57863-4</t>
  </si>
  <si>
    <t>4-15-2022-2</t>
  </si>
  <si>
    <t>84783/23.6.23/0/[HECTOR ENRIQUE FERRER LEAL]|85181/19.9.23/ 9 /[HECTOR ENRIQUE FERRER LEAL]</t>
  </si>
  <si>
    <t>57863-5</t>
  </si>
  <si>
    <t>84968/9.8.23//[FERRER ABOGADOS ASOCIADOS S A S]|85176/19.9.23/  /[FERRER ABOGADOS ASOCIADOS S A S]</t>
  </si>
  <si>
    <t>57863-6</t>
  </si>
  <si>
    <t>4-15-2018-1</t>
  </si>
  <si>
    <t>848/27.6.23/0/[HECTOR ENRIQUE FERRER LEAL]|85185/.9.23/ 7 /[HECTOR ENRIQUE FERRER LEAL]</t>
  </si>
  <si>
    <t>57960-1</t>
  </si>
  <si>
    <t>9-15-2022-1</t>
  </si>
  <si>
    <t>STRO-23-000012842</t>
  </si>
  <si>
    <t>[{'numero_documento_investigado': '79372946', 'direccion_funcionario_investigado': 'Cra 7 No.57-23', 'telefono_funcionario_asignado': '3103389841', 'nombre_funcionario': 'CARLOS HENRY VILLAMIL MENDIETA', 'email_funcionario_investigado': 'carlos.villamil@previsora.gov.co', 'cargo_investigado': 'ESPECIALISTA DE LA GERENCIA DE CARTERA', 'extension_funcionario_asignado': '7505488'}]</t>
  </si>
  <si>
    <t>861/2.4.24/0/[CARLOS EDUARDO MEDELLIN BECERRA]</t>
  </si>
  <si>
    <t>57963-1</t>
  </si>
  <si>
    <t>16-15-2015-2</t>
  </si>
  <si>
    <t>STRO-23-000012847</t>
  </si>
  <si>
    <t xml:space="preserve">MARIBEL CASTRO LOPEZ </t>
  </si>
  <si>
    <t>509-22 Auto 031</t>
  </si>
  <si>
    <t>[{'numero_documento_investigado': '1010194161', 'direccion_funcionario_investigado': 'NO INFORMA ', 'telefono_funcionario_asignado': 'NO INFORMA ', 'nombre_funcionario': 'MARIBEL CASTRO LOPEZ ', 'email_funcionario_investigado': 'NO INFORMA ', 'cargo_investigado': 'PROFESIONAL GERENCIA DE CARTERA', 'extension_funcionario_asignado': 'NO INFORMA '}]</t>
  </si>
  <si>
    <t>86746/28.6.2024/5000000/[CARLOS EDUARDO MEDELLIN BECERRA]</t>
  </si>
  <si>
    <t>57963-2</t>
  </si>
  <si>
    <t>86332/11.4.24/0/[CARLOS EDUARDO MEDELLIN BECERRA]</t>
  </si>
  <si>
    <t>58127-1</t>
  </si>
  <si>
    <t>STRO-23-100005596</t>
  </si>
  <si>
    <t>GLORIA LUCIA SUAREZ DUQUE</t>
  </si>
  <si>
    <t>IUS E-2022-426516 D-2022-2524182</t>
  </si>
  <si>
    <t>ContratoTransaccionEnviado</t>
  </si>
  <si>
    <t>851/15.9.23/  /[ANDRES MURCIA VARGAS ABOGADOS ASOCIADOS]</t>
  </si>
  <si>
    <t>58145-1</t>
  </si>
  <si>
    <t>4-15-2013-1</t>
  </si>
  <si>
    <t>STRO-23-100006373</t>
  </si>
  <si>
    <t>FREDY JOSE HERAZO ORTEGA</t>
  </si>
  <si>
    <t>525-23 OCID</t>
  </si>
  <si>
    <t>857/2.11.23/00/[SARA PATRICIA MAYORGA PULIDO]|86904/5.8.2024/5000000/[SARA PATRICIA MAYORGA PULIDO]</t>
  </si>
  <si>
    <t>58192-1</t>
  </si>
  <si>
    <t>67-15-2019-1</t>
  </si>
  <si>
    <t>STRO-23-100008417</t>
  </si>
  <si>
    <t>MARCELA CATHERINE CAMPUZANO JARAMILLO</t>
  </si>
  <si>
    <t>513-2023</t>
  </si>
  <si>
    <t>855/17..23/0/[DEILA LUCIA GUERRA MAESTRE]</t>
  </si>
  <si>
    <t>58228-1</t>
  </si>
  <si>
    <t>STRO-23-100010648</t>
  </si>
  <si>
    <t>OLGA LILIANA DIAZ LUNA</t>
  </si>
  <si>
    <t>527-23</t>
  </si>
  <si>
    <t>85571/27.11.23/00/[SARA PATRICIA MAYORGA PULIDO]|863/12.4.24/0/[SARA PATRICIA MAYORGA PULIDO]</t>
  </si>
  <si>
    <t>58249-1</t>
  </si>
  <si>
    <t>9-15-2017-1</t>
  </si>
  <si>
    <t>STRO-23-100012457</t>
  </si>
  <si>
    <t>GINA PAOLA OSORIO RODRIGUEZ</t>
  </si>
  <si>
    <t>SANCIONATORIO</t>
  </si>
  <si>
    <t>SFC - SOAT</t>
  </si>
  <si>
    <t>Esperando Documentos</t>
  </si>
  <si>
    <t>58324-1</t>
  </si>
  <si>
    <t>9-15-2020-1</t>
  </si>
  <si>
    <t>STRO-23-100015227</t>
  </si>
  <si>
    <t>Lilia Alejandra Osorio Hincapie</t>
  </si>
  <si>
    <t>DISCIPLINARIA</t>
  </si>
  <si>
    <t>514-23</t>
  </si>
  <si>
    <t>85848/18.1.24/00/[SARA PATRICIA MAYORGA PULIDO]|860/2.4.24/0/[SARA PATRICIA MAYORGA PULIDO]</t>
  </si>
  <si>
    <t>58341-1</t>
  </si>
  <si>
    <t>STRO-23-100015739</t>
  </si>
  <si>
    <t>MONICA BURBANO BERNAL</t>
  </si>
  <si>
    <t>528-23</t>
  </si>
  <si>
    <t>85816/15.1.24/00/[SARA PATRICIA MAYORGA PULIDO]|86638/14.6.24/0/[SARA PATRICIA MAYORGA PULIDO]</t>
  </si>
  <si>
    <t>58680-1</t>
  </si>
  <si>
    <t>4-15-2016-2</t>
  </si>
  <si>
    <t>STRO-24-100027532</t>
  </si>
  <si>
    <t>Liliana Ortega Leal</t>
  </si>
  <si>
    <t>DISCIPLINARO</t>
  </si>
  <si>
    <t>526-23</t>
  </si>
  <si>
    <t>86612/4.6.24/0/[SARA PATRICIA MAYORGA PULIDO]</t>
  </si>
  <si>
    <t>58802-1</t>
  </si>
  <si>
    <t>9-15-2012-1</t>
  </si>
  <si>
    <t>STRO-24-100030386</t>
  </si>
  <si>
    <t xml:space="preserve">JULIÁN HAROLD SANTOS LINDARTE </t>
  </si>
  <si>
    <t>DICIPLINARIO</t>
  </si>
  <si>
    <t>534-24</t>
  </si>
  <si>
    <t>86329/11.4.24/35797/[MILLENIUM   BPO S.A.]|86419/22.4.24/5/[SARA PATRICIA MAYORGA PULIDO]|86874/30.7.2024/5500000/[SARA PATRICIA MAYORGA PULIDO]</t>
  </si>
  <si>
    <t>59352-1</t>
  </si>
  <si>
    <t>STRO-24-100048267</t>
  </si>
  <si>
    <t>INFORME DE SINIESTRALIDAD</t>
  </si>
  <si>
    <t>VIGENCIA 2020 - 2021 - 2022 - 2023 - 2024</t>
  </si>
  <si>
    <t>PÓLIZAS DE MANEJO - TRDM Y RCSP</t>
  </si>
  <si>
    <t>LA PREVISORA S.A. COMPAÑÍA DE SEGUROS</t>
  </si>
  <si>
    <t>No.</t>
  </si>
  <si>
    <t>FECHA DEL SINIESTRO</t>
  </si>
  <si>
    <t>FECHA DE PRESCRIPCIÓN</t>
  </si>
  <si>
    <t>FECHA DE REPORTE A WTW</t>
  </si>
  <si>
    <t>RAMO</t>
  </si>
  <si>
    <t>ASEGURADORA</t>
  </si>
  <si>
    <t>   PÓLIZA QUE SÉ AFECTÓ</t>
  </si>
  <si>
    <t>DETALLE</t>
  </si>
  <si>
    <t>VALOR RECLAMADO</t>
  </si>
  <si>
    <t>FECHA DE PAGO</t>
  </si>
  <si>
    <t>PAGADO
SI/ NO</t>
  </si>
  <si>
    <t>ESTADO</t>
  </si>
  <si>
    <t>VALOR AUTORIZADO POR LA ASEGURADORA SIN IVA</t>
  </si>
  <si>
    <t xml:space="preserve">OBSERVACIONES </t>
  </si>
  <si>
    <t>CHUBB</t>
  </si>
  <si>
    <r>
      <rPr>
        <b/>
        <sz val="11"/>
        <rFont val="Aptos Narrow"/>
        <family val="2"/>
        <scheme val="minor"/>
      </rPr>
      <t>AVISO DE CIRCUNSTANCIA</t>
    </r>
    <r>
      <rPr>
        <sz val="11"/>
        <rFont val="Aptos Narrow"/>
        <family val="2"/>
        <scheme val="minor"/>
      </rPr>
      <t xml:space="preserve">
Entre los años 2008 y 2010, LA PREVISORA S.A. COMPAÑÍA DE SEGUROS expidió pólizas de disposiciones legales para devolución de IVA conforme a lo señalado en los artículos 670 y 860 del ET. Algunas de las operaciones garantizadas fueron fraudulentas y se enmarcaron dentro de lo que los medios denominaron el “desfalco de la DIAN”. 
En el año 2013, en virtud del Decreto 699/13 que creó los Comités especiales de conciliación y terminación por mutuo acuerdo, LA PREVISORA S.A. COMPAÑÍA SEGUROS, con la aquiescencia de sus reaseguradores, decidió pagar a la DIAN el 100% del valor asegurado de los casos reportados (56 en total). De estos pagos, la DIAN aceptó la solicitud de conciliación y/o el pago de 19 casos, pero no así para los 37 casos restantes. 
En la actualidad, LA PREVISORA S.A. COMPAÑÍA DE SEGUROS ha recibido oficios persuasivos de la DIAN para el pago en 5 casos donde se incluyen además del valor asegurado, la sanción por improcedencia y la sanción por reclamación fraudulenta. La administración de LA PREVISORA S.A. COMPAÑÍA DE SEGUROS considera razonable colegir que esta circunstancia pueda generar a futuro investigaciones y/o reclamos en contra de algunos funcionarios</t>
    </r>
  </si>
  <si>
    <t>NO</t>
  </si>
  <si>
    <t>Abierto</t>
  </si>
  <si>
    <r>
      <t xml:space="preserve">AVISO DE CIRCUNSTANCIA
WTW 39562
22/05/2024: </t>
    </r>
    <r>
      <rPr>
        <sz val="11"/>
        <rFont val="Aptos Narrow"/>
        <family val="2"/>
        <scheme val="minor"/>
      </rPr>
      <t>El intermediario de seguros remite recordatorio a la entidad solicitando conocer si se tiene alguna novedad de la apertura de investigaciones o se puede cerrar teniendo en cuenta que se tuvo conocimiento en el año 2018</t>
    </r>
    <r>
      <rPr>
        <b/>
        <sz val="11"/>
        <rFont val="Aptos Narrow"/>
        <family val="2"/>
        <scheme val="minor"/>
      </rPr>
      <t xml:space="preserve">
19/02/2024: </t>
    </r>
    <r>
      <rPr>
        <sz val="11"/>
        <rFont val="Aptos Narrow"/>
        <family val="2"/>
        <scheme val="minor"/>
      </rPr>
      <t xml:space="preserve">El corredor de seguros solicita a la entidad  informar el status actual del presente aviso de circunstancia y si han tenido conocimiento de alguna investigación o reclamo en contra de algún funcionario. 
De este aviso de circunstancia recibimos noticia en el mes de julio del año 2018, es importante validar si en efecto se dio apertura a alguna investigación en contra de un funcionario asegurado  y si esto aconteció  la fecha del mismo. </t>
    </r>
    <r>
      <rPr>
        <b/>
        <sz val="11"/>
        <rFont val="Aptos Narrow"/>
        <family val="2"/>
        <scheme val="minor"/>
      </rPr>
      <t xml:space="preserve">
30/08/2023: </t>
    </r>
    <r>
      <rPr>
        <sz val="11"/>
        <rFont val="Aptos Narrow"/>
        <family val="2"/>
        <scheme val="minor"/>
      </rPr>
      <t>Se remite un nuevo correo solicitando a la Previsora conocer que ha pasado con esta investigación.</t>
    </r>
    <r>
      <rPr>
        <b/>
        <sz val="11"/>
        <rFont val="Aptos Narrow"/>
        <family val="2"/>
        <scheme val="minor"/>
      </rPr>
      <t xml:space="preserve">
12/05/2023: </t>
    </r>
    <r>
      <rPr>
        <sz val="11"/>
        <rFont val="Aptos Narrow"/>
        <family val="2"/>
        <scheme val="minor"/>
      </rPr>
      <t>El intermediario de seguros remite un nuevo recordatorio a la entidad para conocer el status del caso.</t>
    </r>
    <r>
      <rPr>
        <b/>
        <sz val="11"/>
        <rFont val="Aptos Narrow"/>
        <family val="2"/>
        <scheme val="minor"/>
      </rPr>
      <t xml:space="preserve">
23/01/2023: </t>
    </r>
    <r>
      <rPr>
        <sz val="11"/>
        <rFont val="Aptos Narrow"/>
        <family val="2"/>
        <scheme val="minor"/>
      </rPr>
      <t>El corredor de seguros insiste ante el asegurado conocer el estado del caso.</t>
    </r>
    <r>
      <rPr>
        <b/>
        <sz val="11"/>
        <rFont val="Aptos Narrow"/>
        <family val="2"/>
        <scheme val="minor"/>
      </rPr>
      <t xml:space="preserve">
05/12/2022:</t>
    </r>
    <r>
      <rPr>
        <sz val="11"/>
        <rFont val="Aptos Narrow"/>
        <family val="2"/>
        <scheme val="minor"/>
      </rPr>
      <t xml:space="preserve"> El intermediario de seguros remite un recordatorio sobre el siniestro a la entidad.</t>
    </r>
    <r>
      <rPr>
        <b/>
        <sz val="11"/>
        <rFont val="Aptos Narrow"/>
        <family val="2"/>
        <scheme val="minor"/>
      </rPr>
      <t xml:space="preserve">
15/09/2022: </t>
    </r>
    <r>
      <rPr>
        <sz val="11"/>
        <rFont val="Aptos Narrow"/>
        <family val="2"/>
        <scheme val="minor"/>
      </rPr>
      <t xml:space="preserve">El corredor de seguros sigue consultando al asegurado para conocer avances del proceso o cerrar el caso dado que en los últimos años no se ha tenido alguna noticia.
</t>
    </r>
    <r>
      <rPr>
        <b/>
        <sz val="11"/>
        <rFont val="Aptos Narrow"/>
        <family val="2"/>
        <scheme val="minor"/>
      </rPr>
      <t xml:space="preserve">
20/04/2022: El intermediario de seguros remite recordatorio sobre este caso para conocer si ya existe alguna reclamación formal.
14/07/2021: El corredor de seguros le remite correo a la entidad para conocer la evolución de este aviso de circunstancia.
29/05/2020: La entidad asegurada responde el correo al intermediario de seguros indicando que no se tiene conocimiento de alguna reclamación de un tercero afectado.
28/05/2020: El corredor de seguros remite recordatorio a la entidad para conocer cual es el estado del proceso.
28/11/2018: El área de seguros de la entidad remite solicitud a otra área para conocer el estado de la investigación
26/11/2018: El corredor de seguros remite recordatorio a la entidad para conocer avances de la investigación.
10/08/2018: El corredor de seguros da respuesta a la entidad confirmando que ya fue reportado a la aseguradora y queda atenta a la entrega de nueva información para aportarla a la reclamación cuando se haga formal.
12/07/2018: La Previsora S.A. da aviso de una posible reclamación al corredor de seguros.</t>
    </r>
  </si>
  <si>
    <t xml:space="preserve">Investigación disciplinaria interna 464-19 ante la Secretaría General de La Previsora Compañía de Seguros S.A.
- Investigado: Fabián de Jesús Posada Vélez 
- Siniestro 488449 </t>
  </si>
  <si>
    <r>
      <t xml:space="preserve">  - Siniestro 488449 
</t>
    </r>
    <r>
      <rPr>
        <b/>
        <sz val="11"/>
        <rFont val="Aptos Narrow"/>
        <family val="2"/>
        <scheme val="minor"/>
      </rPr>
      <t>WTW41559</t>
    </r>
    <r>
      <rPr>
        <sz val="11"/>
        <rFont val="Aptos Narrow"/>
        <family val="2"/>
        <scheme val="minor"/>
      </rPr>
      <t xml:space="preserve">
</t>
    </r>
    <r>
      <rPr>
        <b/>
        <sz val="11"/>
        <rFont val="Aptos Narrow"/>
        <family val="2"/>
        <scheme val="minor"/>
      </rPr>
      <t>22/05/2024:</t>
    </r>
    <r>
      <rPr>
        <sz val="11"/>
        <rFont val="Aptos Narrow"/>
        <family val="2"/>
        <scheme val="minor"/>
      </rPr>
      <t xml:space="preserve"> El corredor de seguros envía correo a la apoderada y a la entidad solicitando conocer el estado del proceso, la abogada Deila Guerra indica: "Este pendiente de fallo"
</t>
    </r>
    <r>
      <rPr>
        <b/>
        <sz val="11"/>
        <rFont val="Aptos Narrow"/>
        <family val="2"/>
        <scheme val="minor"/>
      </rPr>
      <t>19/02/2024</t>
    </r>
    <r>
      <rPr>
        <sz val="11"/>
        <rFont val="Aptos Narrow"/>
        <family val="2"/>
        <scheme val="minor"/>
      </rPr>
      <t xml:space="preserve">: El corredor de seguros remite correo a la apoderada para conocer el estado del proceso.
La abogada contesta que esta en segunda instancia
</t>
    </r>
    <r>
      <rPr>
        <b/>
        <sz val="11"/>
        <rFont val="Aptos Narrow"/>
        <family val="2"/>
        <scheme val="minor"/>
      </rPr>
      <t>30/08/2023</t>
    </r>
    <r>
      <rPr>
        <sz val="11"/>
        <rFont val="Aptos Narrow"/>
        <family val="2"/>
        <scheme val="minor"/>
      </rPr>
      <t xml:space="preserve">: Se remite un nuevo correo de recordatorio a la apoderada quien informa que no ha tenido algún avance el proceso. 
</t>
    </r>
    <r>
      <rPr>
        <b/>
        <sz val="11"/>
        <rFont val="Aptos Narrow"/>
        <family val="2"/>
        <scheme val="minor"/>
      </rPr>
      <t>15/05/2023:</t>
    </r>
    <r>
      <rPr>
        <sz val="11"/>
        <rFont val="Aptos Narrow"/>
        <family val="2"/>
        <scheme val="minor"/>
      </rPr>
      <t xml:space="preserve"> La apoderada responde que no se tiene respuesta.
</t>
    </r>
    <r>
      <rPr>
        <b/>
        <sz val="11"/>
        <rFont val="Aptos Narrow"/>
        <family val="2"/>
        <scheme val="minor"/>
      </rPr>
      <t xml:space="preserve">12/05/2023: </t>
    </r>
    <r>
      <rPr>
        <sz val="11"/>
        <rFont val="Aptos Narrow"/>
        <family val="2"/>
        <scheme val="minor"/>
      </rPr>
      <t xml:space="preserve">El intermediario de seguro remite correo a la apoderada para conocer si ya se tiene alguna respuesta de segunda instancia.
</t>
    </r>
    <r>
      <rPr>
        <b/>
        <sz val="11"/>
        <rFont val="Aptos Narrow"/>
        <family val="2"/>
        <scheme val="minor"/>
      </rPr>
      <t>06/12/2022</t>
    </r>
    <r>
      <rPr>
        <sz val="11"/>
        <rFont val="Aptos Narrow"/>
        <family val="2"/>
        <scheme val="minor"/>
      </rPr>
      <t xml:space="preserve">: La abogada contesta que continúa en segunda instancia.
</t>
    </r>
    <r>
      <rPr>
        <b/>
        <sz val="11"/>
        <rFont val="Aptos Narrow"/>
        <family val="2"/>
        <scheme val="minor"/>
      </rPr>
      <t>05/12/2022:</t>
    </r>
    <r>
      <rPr>
        <sz val="11"/>
        <rFont val="Aptos Narrow"/>
        <family val="2"/>
        <scheme val="minor"/>
      </rPr>
      <t xml:space="preserve"> El corredor de seguros remite nuevo correo para conocer el estado del proceso judicial.
</t>
    </r>
    <r>
      <rPr>
        <b/>
        <sz val="11"/>
        <rFont val="Aptos Narrow"/>
        <family val="2"/>
        <scheme val="minor"/>
      </rPr>
      <t>15/09/2022</t>
    </r>
    <r>
      <rPr>
        <sz val="11"/>
        <rFont val="Aptos Narrow"/>
        <family val="2"/>
        <scheme val="minor"/>
      </rPr>
      <t xml:space="preserve">: El intermediario de seguros remite correo a la apoderada para conocer el avance del proceso.
</t>
    </r>
    <r>
      <rPr>
        <b/>
        <sz val="11"/>
        <rFont val="Aptos Narrow"/>
        <family val="2"/>
        <scheme val="minor"/>
      </rPr>
      <t xml:space="preserve">28/07/2022: </t>
    </r>
    <r>
      <rPr>
        <sz val="11"/>
        <rFont val="Aptos Narrow"/>
        <family val="2"/>
        <scheme val="minor"/>
      </rPr>
      <t xml:space="preserve">El corredor de seguros envía correo a la apoderada para conocer el estado del proceso y si ya realizó el cobro del gastos de defensa.
La abogada responde "No dra, ya que aun el proceso judicial está en segunda instancia, esto con ocasión del recurso interpuesto contra el fallo de primera"
</t>
    </r>
    <r>
      <rPr>
        <b/>
        <sz val="11"/>
        <rFont val="Aptos Narrow"/>
        <family val="2"/>
        <scheme val="minor"/>
      </rPr>
      <t xml:space="preserve">28/06/2022: </t>
    </r>
    <r>
      <rPr>
        <sz val="11"/>
        <rFont val="Aptos Narrow"/>
        <family val="2"/>
        <scheme val="minor"/>
      </rPr>
      <t xml:space="preserve">El corredor de seguros remite correo a la apoderada para conocer el estado del proceso.
</t>
    </r>
    <r>
      <rPr>
        <b/>
        <sz val="11"/>
        <rFont val="Aptos Narrow"/>
        <family val="2"/>
        <scheme val="minor"/>
      </rPr>
      <t>22/02/2021:</t>
    </r>
    <r>
      <rPr>
        <sz val="11"/>
        <rFont val="Aptos Narrow"/>
        <family val="2"/>
        <scheme val="minor"/>
      </rPr>
      <t xml:space="preserve"> El investigado da respuesta al intermediario indicando que se debe contactar con la abogada DEILA GUERRA para conocer el estado del proceso.
</t>
    </r>
    <r>
      <rPr>
        <b/>
        <sz val="11"/>
        <rFont val="Aptos Narrow"/>
        <family val="2"/>
        <scheme val="minor"/>
      </rPr>
      <t>18/02/2021:</t>
    </r>
    <r>
      <rPr>
        <sz val="11"/>
        <rFont val="Aptos Narrow"/>
        <family val="2"/>
        <scheme val="minor"/>
      </rPr>
      <t xml:space="preserve"> El corredor de seguros remite correo al investigado solicitando información del proceso y conocer si cobro el anticipo de los gastos de defensa así como el de indicarle que debe gestionar la interrupción del periodo de prescripción si así lo considera, dado el vencimiento del mismo.
</t>
    </r>
    <r>
      <rPr>
        <b/>
        <sz val="11"/>
        <rFont val="Aptos Narrow"/>
        <family val="2"/>
        <scheme val="minor"/>
      </rPr>
      <t xml:space="preserve">14/05/2019: </t>
    </r>
    <r>
      <rPr>
        <sz val="11"/>
        <rFont val="Aptos Narrow"/>
        <family val="2"/>
        <scheme val="minor"/>
      </rPr>
      <t xml:space="preserve">La aseguradora da respuesta a la solicitud de reconsideración del investigado.
El Sr. Posado remite nuevas observaciones a la aseguradora sobre la respuesta dada a la reconsideración de honorarios aprobados.
</t>
    </r>
    <r>
      <rPr>
        <b/>
        <sz val="11"/>
        <rFont val="Aptos Narrow"/>
        <family val="2"/>
        <scheme val="minor"/>
      </rPr>
      <t>03/05/2019:</t>
    </r>
    <r>
      <rPr>
        <sz val="11"/>
        <rFont val="Aptos Narrow"/>
        <family val="2"/>
        <scheme val="minor"/>
      </rPr>
      <t xml:space="preserve"> El investigado solicita al corredor de seguros gestionar una reconsideración de honorarios.
</t>
    </r>
    <r>
      <rPr>
        <b/>
        <sz val="11"/>
        <rFont val="Aptos Narrow"/>
        <family val="2"/>
        <scheme val="minor"/>
      </rPr>
      <t>26/04/2019:</t>
    </r>
    <r>
      <rPr>
        <sz val="11"/>
        <rFont val="Aptos Narrow"/>
        <family val="2"/>
        <scheme val="minor"/>
      </rPr>
      <t xml:space="preserve"> El corredor de seguros remite carta al investigado con la aprobación de honorarios.
</t>
    </r>
    <r>
      <rPr>
        <b/>
        <sz val="11"/>
        <rFont val="Aptos Narrow"/>
        <family val="2"/>
        <scheme val="minor"/>
      </rPr>
      <t>16/04/2019:</t>
    </r>
    <r>
      <rPr>
        <sz val="11"/>
        <rFont val="Aptos Narrow"/>
        <family val="2"/>
        <scheme val="minor"/>
      </rPr>
      <t xml:space="preserve"> El corredor de seguros notifica el siniestro a la aseguradora.
Se solicita al investigado la entrega de documentos los cuales son aportados por el mismo.</t>
    </r>
  </si>
  <si>
    <t>AXA COLPATRIA</t>
  </si>
  <si>
    <r>
      <t xml:space="preserve">Proceso Disciplinario No. ID. 494-21
</t>
    </r>
    <r>
      <rPr>
        <b/>
        <sz val="11"/>
        <rFont val="Aptos Narrow"/>
        <family val="2"/>
        <scheme val="minor"/>
      </rPr>
      <t>- Investigada:</t>
    </r>
    <r>
      <rPr>
        <sz val="11"/>
        <rFont val="Aptos Narrow"/>
        <family val="2"/>
        <scheme val="minor"/>
      </rPr>
      <t xml:space="preserve"> </t>
    </r>
    <r>
      <rPr>
        <b/>
        <u/>
        <sz val="11"/>
        <rFont val="Aptos Narrow"/>
        <family val="2"/>
        <scheme val="minor"/>
      </rPr>
      <t>LINA FANORY ATEHORTUA LOPERA</t>
    </r>
    <r>
      <rPr>
        <sz val="11"/>
        <rFont val="Aptos Narrow"/>
        <family val="2"/>
        <scheme val="minor"/>
      </rPr>
      <t xml:space="preserve">
</t>
    </r>
    <r>
      <rPr>
        <b/>
        <sz val="11"/>
        <rFont val="Aptos Narrow"/>
        <family val="2"/>
        <scheme val="minor"/>
      </rPr>
      <t>No. SINIESTRO AXA COLPATRIA</t>
    </r>
    <r>
      <rPr>
        <sz val="11"/>
        <rFont val="Aptos Narrow"/>
        <family val="2"/>
        <scheme val="minor"/>
      </rPr>
      <t>: 4-15-56844-2022</t>
    </r>
  </si>
  <si>
    <r>
      <t xml:space="preserve">Bizagi  22-3-10147S
Número de siniestro en AXA  4-15-56844-2022
</t>
    </r>
    <r>
      <rPr>
        <b/>
        <sz val="11"/>
        <rFont val="Aptos Narrow"/>
        <family val="2"/>
        <scheme val="minor"/>
      </rPr>
      <t>29/05/2024:</t>
    </r>
    <r>
      <rPr>
        <sz val="11"/>
        <rFont val="Aptos Narrow"/>
        <family val="2"/>
        <scheme val="minor"/>
      </rPr>
      <t xml:space="preserve"> WTW está pendiente que las aseguradoras AXA Colpatria y Chubb Seguros remitan la siniestralidad generada para validar si este caso fue atendido y quien pago para proceder con la apertura de un caso y cierre del otro.
</t>
    </r>
    <r>
      <rPr>
        <b/>
        <sz val="11"/>
        <rFont val="Aptos Narrow"/>
        <family val="2"/>
        <scheme val="minor"/>
      </rPr>
      <t xml:space="preserve">08/03/2024: </t>
    </r>
    <r>
      <rPr>
        <sz val="11"/>
        <rFont val="Aptos Narrow"/>
        <family val="2"/>
        <scheme val="minor"/>
      </rPr>
      <t xml:space="preserve">De acuerdo con revisión interna de siniestros el corredor de seguros identifica que la apoderada realizó el cobro directo de los gastos de defensa a  Chubb Seguros los cuales fueron aprobados por lo que se va gestionar el desistimiento y cierre de este siniestro en AXA COLPATRIA SEGUROS.
</t>
    </r>
    <r>
      <rPr>
        <b/>
        <sz val="11"/>
        <rFont val="Aptos Narrow"/>
        <family val="2"/>
        <scheme val="minor"/>
      </rPr>
      <t>19/02/2024:</t>
    </r>
    <r>
      <rPr>
        <sz val="11"/>
        <rFont val="Aptos Narrow"/>
        <family val="2"/>
        <scheme val="minor"/>
      </rPr>
      <t xml:space="preserve"> A la fecha el corredor de seguros no tiene conocimiento de los avances del proceso ni si la abogada realizó el cobro de los honorarios dado que no responde, se hará la consulta directamente con la aseguradora.
</t>
    </r>
    <r>
      <rPr>
        <b/>
        <sz val="11"/>
        <rFont val="Aptos Narrow"/>
        <family val="2"/>
        <scheme val="minor"/>
      </rPr>
      <t xml:space="preserve">
12/10/2023: </t>
    </r>
    <r>
      <rPr>
        <sz val="11"/>
        <rFont val="Aptos Narrow"/>
        <family val="2"/>
        <scheme val="minor"/>
      </rPr>
      <t xml:space="preserve">El corredor de seguros remite correo a la apoderada para contar con la respuesta sobre la aceptación de los honorarios y cobro del anticipo. </t>
    </r>
    <r>
      <rPr>
        <b/>
        <sz val="11"/>
        <rFont val="Aptos Narrow"/>
        <family val="2"/>
        <scheme val="minor"/>
      </rPr>
      <t xml:space="preserve">
18/07/2023: </t>
    </r>
    <r>
      <rPr>
        <sz val="11"/>
        <rFont val="Aptos Narrow"/>
        <family val="2"/>
        <scheme val="minor"/>
      </rPr>
      <t>El corredor de seguros remite correo a la apoderada para conocer si aceptó los honorarios autorizados y si ya realizó el cobro de los mismos.</t>
    </r>
    <r>
      <rPr>
        <b/>
        <sz val="11"/>
        <rFont val="Aptos Narrow"/>
        <family val="2"/>
        <scheme val="minor"/>
      </rPr>
      <t xml:space="preserve">
26/05/2023: </t>
    </r>
    <r>
      <rPr>
        <sz val="11"/>
        <rFont val="Aptos Narrow"/>
        <family val="2"/>
        <scheme val="minor"/>
      </rPr>
      <t>El corredor de seguros remite correo a la apoderada para conocer el estado del proceso y si ya reclamó el anticipo de los honorarios, dado que como se realizó de forma directa no se tiene informe de los valores y fechas de pago.</t>
    </r>
    <r>
      <rPr>
        <b/>
        <sz val="11"/>
        <rFont val="Aptos Narrow"/>
        <family val="2"/>
        <scheme val="minor"/>
      </rPr>
      <t xml:space="preserve">
18/01/2023:</t>
    </r>
    <r>
      <rPr>
        <sz val="11"/>
        <rFont val="Aptos Narrow"/>
        <family val="2"/>
        <scheme val="minor"/>
      </rPr>
      <t xml:space="preserve"> Se solicita al apoderado conocer si acepto los honorarios aprobados y ya radico la factura dado que en la aseguradora no aparece registro desde el mes de marzo 2022 que se autorizaron.
</t>
    </r>
    <r>
      <rPr>
        <b/>
        <sz val="11"/>
        <rFont val="Aptos Narrow"/>
        <family val="2"/>
        <scheme val="minor"/>
      </rPr>
      <t>31/10/2022:</t>
    </r>
    <r>
      <rPr>
        <sz val="11"/>
        <rFont val="Aptos Narrow"/>
        <family val="2"/>
        <scheme val="minor"/>
      </rPr>
      <t xml:space="preserve"> Se vuelve a preguntar al apoderado por el avance del proceso y si ya recibió el pago de los honorarios.
</t>
    </r>
    <r>
      <rPr>
        <b/>
        <sz val="11"/>
        <rFont val="Aptos Narrow"/>
        <family val="2"/>
        <scheme val="minor"/>
      </rPr>
      <t>19/09/2022:</t>
    </r>
    <r>
      <rPr>
        <sz val="11"/>
        <rFont val="Aptos Narrow"/>
        <family val="2"/>
        <scheme val="minor"/>
      </rPr>
      <t xml:space="preserve"> Se envía recordatorio a la apoderada para conocer si ya realizo el cobro de los honorarios.
</t>
    </r>
    <r>
      <rPr>
        <b/>
        <sz val="11"/>
        <rFont val="Aptos Narrow"/>
        <family val="2"/>
        <scheme val="minor"/>
      </rPr>
      <t>04/05/2022:</t>
    </r>
    <r>
      <rPr>
        <sz val="11"/>
        <rFont val="Aptos Narrow"/>
        <family val="2"/>
        <scheme val="minor"/>
      </rPr>
      <t xml:space="preserve"> Se solicita a la aseguradora y al apoderado nos informe el estado de la reclamación presentada</t>
    </r>
  </si>
  <si>
    <t>Incluir un nuevo registro por que se pago por Chubb Seguros</t>
  </si>
  <si>
    <r>
      <t xml:space="preserve">Proceso Disciplinario No. ID. 494-21
</t>
    </r>
    <r>
      <rPr>
        <b/>
        <sz val="11"/>
        <rFont val="Aptos Narrow"/>
        <family val="2"/>
        <scheme val="minor"/>
      </rPr>
      <t>- Investigada:</t>
    </r>
    <r>
      <rPr>
        <sz val="11"/>
        <rFont val="Aptos Narrow"/>
        <family val="2"/>
        <scheme val="minor"/>
      </rPr>
      <t xml:space="preserve"> </t>
    </r>
    <r>
      <rPr>
        <b/>
        <u/>
        <sz val="11"/>
        <rFont val="Aptos Narrow"/>
        <family val="2"/>
        <scheme val="minor"/>
      </rPr>
      <t>LINA FANORY ATEHORTUA LOPERA</t>
    </r>
    <r>
      <rPr>
        <sz val="11"/>
        <rFont val="Aptos Narrow"/>
        <family val="2"/>
        <scheme val="minor"/>
      </rPr>
      <t xml:space="preserve">
</t>
    </r>
  </si>
  <si>
    <t>SI</t>
  </si>
  <si>
    <r>
      <rPr>
        <b/>
        <sz val="11"/>
        <rFont val="Aptos Narrow"/>
        <family val="2"/>
        <scheme val="minor"/>
      </rPr>
      <t>29/05/2024:</t>
    </r>
    <r>
      <rPr>
        <sz val="11"/>
        <rFont val="Aptos Narrow"/>
        <family val="2"/>
        <scheme val="minor"/>
      </rPr>
      <t xml:space="preserve"> WTW está pendiente que las aseguradoras AXA Colpatria y Chubb Seguros remitan la siniestralidad generada para validar si este caso fue atendido y quien pago para proceder con la apertura de un caso y cierre del otro.</t>
    </r>
    <r>
      <rPr>
        <b/>
        <sz val="11"/>
        <rFont val="Aptos Narrow"/>
        <family val="2"/>
        <scheme val="minor"/>
      </rPr>
      <t xml:space="preserve">
08/03/2024:</t>
    </r>
    <r>
      <rPr>
        <sz val="11"/>
        <rFont val="Aptos Narrow"/>
        <family val="2"/>
        <scheme val="minor"/>
      </rPr>
      <t xml:space="preserve"> De acuerdo con reunión de siniestros de la aseguradora y el corredor de seguros se identifica que la apoderada presento reclamación a la póliza de Chubb y esta aprobó los gastos de defensa, pendiente conocer el valor de la aprobación y la fecha de pago</t>
    </r>
  </si>
  <si>
    <r>
      <t xml:space="preserve">Proceso Disciplinario Interno 498-22 Auto No. 017 - 
</t>
    </r>
    <r>
      <rPr>
        <b/>
        <sz val="11"/>
        <rFont val="Aptos Narrow"/>
        <family val="2"/>
        <scheme val="minor"/>
      </rPr>
      <t xml:space="preserve">- Investigado: </t>
    </r>
    <r>
      <rPr>
        <b/>
        <u/>
        <sz val="11"/>
        <rFont val="Aptos Narrow"/>
        <family val="2"/>
        <scheme val="minor"/>
      </rPr>
      <t>PABLO SAUL RUA SUCERQUIA</t>
    </r>
    <r>
      <rPr>
        <sz val="11"/>
        <rFont val="Aptos Narrow"/>
        <family val="2"/>
        <scheme val="minor"/>
      </rPr>
      <t xml:space="preserve">
</t>
    </r>
    <r>
      <rPr>
        <b/>
        <sz val="11"/>
        <rFont val="Aptos Narrow"/>
        <family val="2"/>
        <scheme val="minor"/>
      </rPr>
      <t xml:space="preserve">No. SINIESTRO AXA COLPATRIA: </t>
    </r>
    <r>
      <rPr>
        <sz val="11"/>
        <rFont val="Aptos Narrow"/>
        <family val="2"/>
        <scheme val="minor"/>
      </rPr>
      <t>4-15-56848-2022-1</t>
    </r>
  </si>
  <si>
    <r>
      <t xml:space="preserve">22-3-10179S 
</t>
    </r>
    <r>
      <rPr>
        <b/>
        <sz val="11"/>
        <rFont val="Aptos Narrow"/>
        <family val="2"/>
        <scheme val="minor"/>
      </rPr>
      <t xml:space="preserve">20/05/2024: </t>
    </r>
    <r>
      <rPr>
        <sz val="11"/>
        <rFont val="Aptos Narrow"/>
        <family val="2"/>
        <scheme val="minor"/>
      </rPr>
      <t xml:space="preserve">WTW informa a la entidad que tuvo conocimiento que la apoderada presentó reclamación a Chubb Seguros por este proceso el cual reconoció honorarios y le fueron cancelados de forma anticipada por lo anterior se va gestionar con la aseguradora AXA Colpatria el desistimiento de este caso.
</t>
    </r>
    <r>
      <rPr>
        <b/>
        <sz val="11"/>
        <rFont val="Aptos Narrow"/>
        <family val="2"/>
        <scheme val="minor"/>
      </rPr>
      <t>08/03/2024: De</t>
    </r>
    <r>
      <rPr>
        <sz val="11"/>
        <rFont val="Aptos Narrow"/>
        <family val="2"/>
        <scheme val="minor"/>
      </rPr>
      <t xml:space="preserve"> acuerdo con revisión interna de siniestros el corredor de seguros identifica que la apoderada realizó el cobro directo de los gastos de defensa a  Chubb Seguros los cuales fueron aprobados por lo que se va gestionar el desistimiento y cierre de este siniestro en AXA COLPATRIA SEGUROS.
</t>
    </r>
    <r>
      <rPr>
        <b/>
        <sz val="11"/>
        <rFont val="Aptos Narrow"/>
        <family val="2"/>
        <scheme val="minor"/>
      </rPr>
      <t>19/02/2024:</t>
    </r>
    <r>
      <rPr>
        <sz val="11"/>
        <rFont val="Aptos Narrow"/>
        <family val="2"/>
        <scheme val="minor"/>
      </rPr>
      <t xml:space="preserve"> A la fecha el corredor de seguros no tiene conocimiento de los avances del proceso ni si la abogada realizó el cobro de los honorarios dado que no responde, se hará la consulta directamente con la aseguradora.
</t>
    </r>
    <r>
      <rPr>
        <b/>
        <sz val="11"/>
        <rFont val="Aptos Narrow"/>
        <family val="2"/>
        <scheme val="minor"/>
      </rPr>
      <t>20/11/2023:</t>
    </r>
    <r>
      <rPr>
        <sz val="11"/>
        <rFont val="Aptos Narrow"/>
        <family val="2"/>
        <scheme val="minor"/>
      </rPr>
      <t xml:space="preserve"> El corredor de seguros remite correo a la apoderada para conocer si ya cobro el anticipo de los honorarios dado que se consulto con la aseguradora y confirman que no tiene alguna solicitud pendiente de pago de este siniestro.
</t>
    </r>
    <r>
      <rPr>
        <b/>
        <sz val="11"/>
        <rFont val="Aptos Narrow"/>
        <family val="2"/>
        <scheme val="minor"/>
      </rPr>
      <t xml:space="preserve">26/05/2023: </t>
    </r>
    <r>
      <rPr>
        <sz val="11"/>
        <rFont val="Aptos Narrow"/>
        <family val="2"/>
        <scheme val="minor"/>
      </rPr>
      <t xml:space="preserve">El corredor de seguros remite correo a la apoderada para conocer el estado del proceso y si ya reclamó el anticipo de los honorarios, dado que como se realizó de forma directa no se tiene informe de los valores y fechas de pago.
</t>
    </r>
    <r>
      <rPr>
        <b/>
        <sz val="11"/>
        <rFont val="Aptos Narrow"/>
        <family val="2"/>
        <scheme val="minor"/>
      </rPr>
      <t xml:space="preserve">18/01/2023: </t>
    </r>
    <r>
      <rPr>
        <sz val="11"/>
        <rFont val="Aptos Narrow"/>
        <family val="2"/>
        <scheme val="minor"/>
      </rPr>
      <t xml:space="preserve">Se remite correo a la abogada para conocer el número del siniestro y valor aprobado y si ya reclamó el anticipo de honorarios.
</t>
    </r>
    <r>
      <rPr>
        <b/>
        <sz val="11"/>
        <rFont val="Aptos Narrow"/>
        <family val="2"/>
        <scheme val="minor"/>
      </rPr>
      <t xml:space="preserve">13/12/2022: </t>
    </r>
    <r>
      <rPr>
        <sz val="11"/>
        <rFont val="Aptos Narrow"/>
        <family val="2"/>
        <scheme val="minor"/>
      </rPr>
      <t xml:space="preserve">Se envía recordatorio a la entidad para conocer el estado del caso y los datos del siniestro para validar la información con la aseguradora.
</t>
    </r>
    <r>
      <rPr>
        <b/>
        <sz val="11"/>
        <rFont val="Aptos Narrow"/>
        <family val="2"/>
        <scheme val="minor"/>
      </rPr>
      <t xml:space="preserve">
19/09/2022: </t>
    </r>
    <r>
      <rPr>
        <sz val="11"/>
        <rFont val="Aptos Narrow"/>
        <family val="2"/>
        <scheme val="minor"/>
      </rPr>
      <t xml:space="preserve">Se envía recordatorio a la apoderada para conocer los avances del proceso.
</t>
    </r>
    <r>
      <rPr>
        <b/>
        <sz val="11"/>
        <rFont val="Aptos Narrow"/>
        <family val="2"/>
        <scheme val="minor"/>
      </rPr>
      <t xml:space="preserve">
12/08/2022: </t>
    </r>
    <r>
      <rPr>
        <sz val="11"/>
        <rFont val="Aptos Narrow"/>
        <family val="2"/>
        <scheme val="minor"/>
      </rPr>
      <t xml:space="preserve">Se le envió correo a la apoderada para conocer el estado del proceso y el cobro del anticipo de los honorarios
</t>
    </r>
    <r>
      <rPr>
        <b/>
        <sz val="11"/>
        <rFont val="Aptos Narrow"/>
        <family val="2"/>
        <scheme val="minor"/>
      </rPr>
      <t>05/05/2022</t>
    </r>
    <r>
      <rPr>
        <sz val="11"/>
        <rFont val="Aptos Narrow"/>
        <family val="2"/>
        <scheme val="minor"/>
      </rPr>
      <t>: La aseguradora nos confirma que ya se entrego a la apoderada Deila Guerra los honorarios autorizados</t>
    </r>
  </si>
  <si>
    <r>
      <t xml:space="preserve">Proceso Disciplinario Interno 498-22 Auto No. 017 -
</t>
    </r>
    <r>
      <rPr>
        <b/>
        <sz val="11"/>
        <rFont val="Aptos Narrow"/>
        <family val="2"/>
        <scheme val="minor"/>
      </rPr>
      <t>- Investigada</t>
    </r>
    <r>
      <rPr>
        <b/>
        <u/>
        <sz val="11"/>
        <rFont val="Aptos Narrow"/>
        <family val="2"/>
        <scheme val="minor"/>
      </rPr>
      <t>: CRISTINA CONCEPCIÓN REYNOSA ALARCÓN</t>
    </r>
    <r>
      <rPr>
        <sz val="11"/>
        <rFont val="Aptos Narrow"/>
        <family val="2"/>
        <scheme val="minor"/>
      </rPr>
      <t xml:space="preserve">
</t>
    </r>
    <r>
      <rPr>
        <b/>
        <sz val="11"/>
        <rFont val="Aptos Narrow"/>
        <family val="2"/>
        <scheme val="minor"/>
      </rPr>
      <t xml:space="preserve">No. SINIESTRO AXA COLPATRIA: </t>
    </r>
  </si>
  <si>
    <r>
      <rPr>
        <b/>
        <sz val="11"/>
        <rFont val="Aptos Narrow"/>
        <family val="2"/>
        <scheme val="minor"/>
      </rPr>
      <t xml:space="preserve">Caso 22-3-10180S </t>
    </r>
    <r>
      <rPr>
        <sz val="11"/>
        <rFont val="Aptos Narrow"/>
        <family val="2"/>
        <scheme val="minor"/>
      </rPr>
      <t xml:space="preserve">
</t>
    </r>
    <r>
      <rPr>
        <b/>
        <sz val="11"/>
        <rFont val="Aptos Narrow"/>
        <family val="2"/>
        <scheme val="minor"/>
      </rPr>
      <t xml:space="preserve">
20/05/2024: </t>
    </r>
    <r>
      <rPr>
        <sz val="11"/>
        <rFont val="Aptos Narrow"/>
        <family val="2"/>
        <scheme val="minor"/>
      </rPr>
      <t xml:space="preserve">WTW informa a la entidad que tuvo conocimiento que la apoderada presentó reclamación a Chubb Seguros por este proceso el cual reconoció honorarios y le fueron cancelados de forma anticipada por lo anterior se va gestionar con la aseguradora AXA Colpatria el desistimiento de este caso.
</t>
    </r>
    <r>
      <rPr>
        <b/>
        <sz val="11"/>
        <rFont val="Aptos Narrow"/>
        <family val="2"/>
        <scheme val="minor"/>
      </rPr>
      <t>08/03/2024:</t>
    </r>
    <r>
      <rPr>
        <sz val="11"/>
        <rFont val="Aptos Narrow"/>
        <family val="2"/>
        <scheme val="minor"/>
      </rPr>
      <t xml:space="preserve"> De acuerdo con revisión interna de siniestros el corredor de seguros identifica que la apoderada realizó el cobro directo de los gastos de defensa a  Chubb Seguros los cuales fueron aprobados por lo que se va gestionar el desistimiento y cierre de este siniestro en AXA COLPATRIA SEGUROS.
</t>
    </r>
    <r>
      <rPr>
        <b/>
        <sz val="11"/>
        <rFont val="Aptos Narrow"/>
        <family val="2"/>
        <scheme val="minor"/>
      </rPr>
      <t xml:space="preserve">19/02/2024: </t>
    </r>
    <r>
      <rPr>
        <sz val="11"/>
        <rFont val="Aptos Narrow"/>
        <family val="2"/>
        <scheme val="minor"/>
      </rPr>
      <t xml:space="preserve">A la fecha el corredor de seguros no tiene conocimiento de los avances del proceso ni si la abogada realizó el cobro de los honorarios dado que no responde, se hará la consulta directamente con la aseguradora.
</t>
    </r>
    <r>
      <rPr>
        <b/>
        <sz val="11"/>
        <rFont val="Aptos Narrow"/>
        <family val="2"/>
        <scheme val="minor"/>
      </rPr>
      <t>18/07/2023:</t>
    </r>
    <r>
      <rPr>
        <sz val="11"/>
        <rFont val="Aptos Narrow"/>
        <family val="2"/>
        <scheme val="minor"/>
      </rPr>
      <t xml:space="preserve"> El corredor de seguros solicita a la apoderada conocer el avance del proceso así como el soporte de pago del anticipo y contar con la carta de aprobación de honorarios.
</t>
    </r>
    <r>
      <rPr>
        <b/>
        <sz val="11"/>
        <rFont val="Aptos Narrow"/>
        <family val="2"/>
        <scheme val="minor"/>
      </rPr>
      <t>26/05/2023:</t>
    </r>
    <r>
      <rPr>
        <sz val="11"/>
        <rFont val="Aptos Narrow"/>
        <family val="2"/>
        <scheme val="minor"/>
      </rPr>
      <t xml:space="preserve">El corredor de seguros remite correo a la apoderada para conocer el estado del proceso y si ya reclamó el anticipo de los honorarios, dado que como se realizó de forma directa no se tiene informe de los valores y fechas de pago.
</t>
    </r>
    <r>
      <rPr>
        <b/>
        <sz val="11"/>
        <rFont val="Aptos Narrow"/>
        <family val="2"/>
        <scheme val="minor"/>
      </rPr>
      <t xml:space="preserve">18/01/2023: </t>
    </r>
    <r>
      <rPr>
        <sz val="11"/>
        <rFont val="Aptos Narrow"/>
        <family val="2"/>
        <scheme val="minor"/>
      </rPr>
      <t xml:space="preserve">Se remite correo a la abogada para conocer el número del siniestro y valor aprobado y si ya reclamó el anticipo de honorarios.
</t>
    </r>
    <r>
      <rPr>
        <b/>
        <sz val="11"/>
        <rFont val="Aptos Narrow"/>
        <family val="2"/>
        <scheme val="minor"/>
      </rPr>
      <t xml:space="preserve">
13/12/2022:</t>
    </r>
    <r>
      <rPr>
        <sz val="11"/>
        <rFont val="Aptos Narrow"/>
        <family val="2"/>
        <scheme val="minor"/>
      </rPr>
      <t xml:space="preserve"> Se envía recordatorio a la entidad para conocer el estado del caso y los datos del siniestro para validar la información con la aseguradora.
</t>
    </r>
    <r>
      <rPr>
        <b/>
        <sz val="11"/>
        <rFont val="Aptos Narrow"/>
        <family val="2"/>
        <scheme val="minor"/>
      </rPr>
      <t>19/09/2022:</t>
    </r>
    <r>
      <rPr>
        <sz val="11"/>
        <rFont val="Aptos Narrow"/>
        <family val="2"/>
        <scheme val="minor"/>
      </rPr>
      <t xml:space="preserve"> Se envía recordatorio a la apoderada para conocer los avances del proceso.
</t>
    </r>
    <r>
      <rPr>
        <b/>
        <sz val="11"/>
        <rFont val="Aptos Narrow"/>
        <family val="2"/>
        <scheme val="minor"/>
      </rPr>
      <t xml:space="preserve">12/08/2022: </t>
    </r>
    <r>
      <rPr>
        <sz val="11"/>
        <rFont val="Aptos Narrow"/>
        <family val="2"/>
        <scheme val="minor"/>
      </rPr>
      <t xml:space="preserve">Se le envió correo a la apoderada para conocer el estado del proceso y el cobro del anticipo de los honorarios
</t>
    </r>
    <r>
      <rPr>
        <b/>
        <sz val="11"/>
        <rFont val="Aptos Narrow"/>
        <family val="2"/>
        <scheme val="minor"/>
      </rPr>
      <t>04/05/2022:</t>
    </r>
    <r>
      <rPr>
        <sz val="11"/>
        <rFont val="Aptos Narrow"/>
        <family val="2"/>
        <scheme val="minor"/>
      </rPr>
      <t xml:space="preserve"> La apoderada Deila Guerra nos confirma que la aseguradora no ha dado respuesta sobre la asignación de honorarios </t>
    </r>
  </si>
  <si>
    <r>
      <t xml:space="preserve">Proceso Disciplinario Auto Expediente 495-21 OCID 
</t>
    </r>
    <r>
      <rPr>
        <b/>
        <sz val="11"/>
        <rFont val="Aptos Narrow"/>
        <family val="2"/>
        <scheme val="minor"/>
      </rPr>
      <t>- Investigada</t>
    </r>
    <r>
      <rPr>
        <sz val="11"/>
        <rFont val="Aptos Narrow"/>
        <family val="2"/>
        <scheme val="minor"/>
      </rPr>
      <t xml:space="preserve">: </t>
    </r>
    <r>
      <rPr>
        <b/>
        <u/>
        <sz val="11"/>
        <rFont val="Aptos Narrow"/>
        <family val="2"/>
        <scheme val="minor"/>
      </rPr>
      <t>LUZ MERY NARANJO CARDENAS</t>
    </r>
    <r>
      <rPr>
        <sz val="11"/>
        <rFont val="Aptos Narrow"/>
        <family val="2"/>
        <scheme val="minor"/>
      </rPr>
      <t xml:space="preserve">
</t>
    </r>
    <r>
      <rPr>
        <b/>
        <sz val="11"/>
        <rFont val="Aptos Narrow"/>
        <family val="2"/>
        <scheme val="minor"/>
      </rPr>
      <t xml:space="preserve">No. SINIESTRO AXA COLPATRIA: </t>
    </r>
    <r>
      <rPr>
        <sz val="11"/>
        <rFont val="Aptos Narrow"/>
        <family val="2"/>
        <scheme val="minor"/>
      </rPr>
      <t xml:space="preserve"> 4-15-56960-2022-1</t>
    </r>
  </si>
  <si>
    <r>
      <rPr>
        <b/>
        <sz val="11"/>
        <rFont val="Aptos Narrow"/>
        <family val="2"/>
        <scheme val="minor"/>
      </rPr>
      <t xml:space="preserve">Caso 22-5-10332S 
SINIESTRO: 4-15-56960-2022-1 - AXA COLPATRIA
20/05/2024: </t>
    </r>
    <r>
      <rPr>
        <sz val="11"/>
        <rFont val="Aptos Narrow"/>
        <family val="2"/>
        <scheme val="minor"/>
      </rPr>
      <t>WTW remite correo a la investigada y a la entidad para conocer el estado del proceso y se recuerda los documentos que se deben presentar para el pago del saldo de los gastos de defensa.</t>
    </r>
    <r>
      <rPr>
        <b/>
        <sz val="11"/>
        <rFont val="Aptos Narrow"/>
        <family val="2"/>
        <scheme val="minor"/>
      </rPr>
      <t xml:space="preserve">
19/02/2024: </t>
    </r>
    <r>
      <rPr>
        <sz val="11"/>
        <rFont val="Aptos Narrow"/>
        <family val="2"/>
        <scheme val="minor"/>
      </rPr>
      <t>El corredor de seguros remite a la apoderada e investigada la solicitud de conocer el estado del proceso a la fecha.</t>
    </r>
    <r>
      <rPr>
        <b/>
        <sz val="11"/>
        <rFont val="Aptos Narrow"/>
        <family val="2"/>
        <scheme val="minor"/>
      </rPr>
      <t xml:space="preserve">
06/09/2023:</t>
    </r>
    <r>
      <rPr>
        <sz val="11"/>
        <rFont val="Aptos Narrow"/>
        <family val="2"/>
        <scheme val="minor"/>
      </rPr>
      <t xml:space="preserve"> El corredor de seguros remite correo a la investigada para conocer el estado del proceso.</t>
    </r>
    <r>
      <rPr>
        <b/>
        <sz val="11"/>
        <rFont val="Aptos Narrow"/>
        <family val="2"/>
        <scheme val="minor"/>
      </rPr>
      <t xml:space="preserve">
</t>
    </r>
    <r>
      <rPr>
        <sz val="11"/>
        <rFont val="Aptos Narrow"/>
        <family val="2"/>
        <scheme val="minor"/>
      </rPr>
      <t xml:space="preserve">
</t>
    </r>
    <r>
      <rPr>
        <b/>
        <sz val="11"/>
        <rFont val="Aptos Narrow"/>
        <family val="2"/>
        <scheme val="minor"/>
      </rPr>
      <t xml:space="preserve">18/07/2023: </t>
    </r>
    <r>
      <rPr>
        <sz val="11"/>
        <rFont val="Aptos Narrow"/>
        <family val="2"/>
        <scheme val="minor"/>
      </rPr>
      <t xml:space="preserve">El corredor de seguros remite correo a la entidad y a la investigada para conocer el avance del proceso judicial
</t>
    </r>
    <r>
      <rPr>
        <b/>
        <sz val="11"/>
        <rFont val="Aptos Narrow"/>
        <family val="2"/>
        <scheme val="minor"/>
      </rPr>
      <t xml:space="preserve">
26/05/2023: </t>
    </r>
    <r>
      <rPr>
        <sz val="11"/>
        <rFont val="Aptos Narrow"/>
        <family val="2"/>
        <scheme val="minor"/>
      </rPr>
      <t xml:space="preserve">Se solicita a la entidad e investigada conocer el estado del proceso judicial.
</t>
    </r>
    <r>
      <rPr>
        <b/>
        <sz val="11"/>
        <rFont val="Aptos Narrow"/>
        <family val="2"/>
        <scheme val="minor"/>
      </rPr>
      <t xml:space="preserve">13/12/2022: </t>
    </r>
    <r>
      <rPr>
        <sz val="11"/>
        <rFont val="Aptos Narrow"/>
        <family val="2"/>
        <scheme val="minor"/>
      </rPr>
      <t xml:space="preserve">El corredor de seguros remite soporte de pago del anticipo realizado al apoderado, pendiente confirmar el estado del proceso.
</t>
    </r>
    <r>
      <rPr>
        <b/>
        <sz val="11"/>
        <rFont val="Aptos Narrow"/>
        <family val="2"/>
        <scheme val="minor"/>
      </rPr>
      <t xml:space="preserve">22/09/2022: </t>
    </r>
    <r>
      <rPr>
        <sz val="11"/>
        <rFont val="Aptos Narrow"/>
        <family val="2"/>
        <scheme val="minor"/>
      </rPr>
      <t xml:space="preserve">La investigada confirma que si aceptaron los honorarios pero esta pendiente que el apoderado haga el requerimiento del pago.
</t>
    </r>
    <r>
      <rPr>
        <b/>
        <sz val="11"/>
        <rFont val="Aptos Narrow"/>
        <family val="2"/>
        <scheme val="minor"/>
      </rPr>
      <t>19/09/2022:</t>
    </r>
    <r>
      <rPr>
        <sz val="11"/>
        <rFont val="Aptos Narrow"/>
        <family val="2"/>
        <scheme val="minor"/>
      </rPr>
      <t xml:space="preserve"> Se solicita al investigado y apoderado conocer si aceptaron los honorarios y fueron reclamados a la aseguradora.
</t>
    </r>
    <r>
      <rPr>
        <b/>
        <sz val="11"/>
        <rFont val="Aptos Narrow"/>
        <family val="2"/>
        <scheme val="minor"/>
      </rPr>
      <t>15/06/2022:</t>
    </r>
    <r>
      <rPr>
        <sz val="11"/>
        <rFont val="Aptos Narrow"/>
        <family val="2"/>
        <scheme val="minor"/>
      </rPr>
      <t xml:space="preserve">Se remite la carta de aprobación de los honorarios al asegurado
</t>
    </r>
    <r>
      <rPr>
        <b/>
        <sz val="11"/>
        <rFont val="Aptos Narrow"/>
        <family val="2"/>
        <scheme val="minor"/>
      </rPr>
      <t>06/06/2022</t>
    </r>
    <r>
      <rPr>
        <sz val="11"/>
        <rFont val="Aptos Narrow"/>
        <family val="2"/>
        <scheme val="minor"/>
      </rPr>
      <t>: Se envía recordatorio a AXA Colpatria para conocer el valor de los honorarios autorizados</t>
    </r>
  </si>
  <si>
    <r>
      <t xml:space="preserve">Proceso Investigación Disciplinaria Ante Procuraduría 
IUS E-2021-716109/ IUC D-2022-2238115
</t>
    </r>
    <r>
      <rPr>
        <b/>
        <sz val="11"/>
        <rFont val="Aptos Narrow"/>
        <family val="2"/>
        <scheme val="minor"/>
      </rPr>
      <t>- Investigado:</t>
    </r>
    <r>
      <rPr>
        <b/>
        <u/>
        <sz val="11"/>
        <rFont val="Aptos Narrow"/>
        <family val="2"/>
        <scheme val="minor"/>
      </rPr>
      <t xml:space="preserve"> JHON HERMITH RAMÍREZ CELEITA</t>
    </r>
    <r>
      <rPr>
        <sz val="11"/>
        <rFont val="Aptos Narrow"/>
        <family val="2"/>
        <scheme val="minor"/>
      </rPr>
      <t xml:space="preserve">
</t>
    </r>
    <r>
      <rPr>
        <b/>
        <sz val="11"/>
        <rFont val="Aptos Narrow"/>
        <family val="2"/>
        <scheme val="minor"/>
      </rPr>
      <t xml:space="preserve">No. SINIESTRO AXA COLPATRIA: </t>
    </r>
    <r>
      <rPr>
        <sz val="11"/>
        <rFont val="Aptos Narrow"/>
        <family val="2"/>
        <scheme val="minor"/>
      </rPr>
      <t>4-15-57011-2022</t>
    </r>
  </si>
  <si>
    <t>Caso 22-5-10412S 
SINIESTRO: 4-15-57011-2022   - AXA COLPATRIA
21/08/2024: El corredor de seguros remitió correo al apoderado e investigado para conocer el estado del proceso y verificar porque se han recibido varias solicitudes de aprobación de honorarios.
28/04/2024: El apoderado remite correo al intermediario de seguros y a La Previsora informado el estado del proceso don indica "el 24 de abril de 2024, se radicaron los alegatos. (IUS E-2021-716109 D-2022-2238115 acumulado al proceso IUS -2021- 576440 IUC-D-2021-2138320)."
Esta respuesta fue entregada a la aseguradora.
12/02/2024: El corredor de seguros remite correo al apoderado para conocer el estado del proceso judicial.
El apoderado remite informe el cual se traslada a la aseguradora.
07/09/2023: El apoderado entrega informe del proceso el cual se encuentra en revisión de las pruebas aportadas.
06/09/2023: El corredor de seguros remite correo a la apoderada y funcionario investigado conocer el estado del proceso.
14/06/2023: El corredor de seguros confirma al apoderado la recepción del informe del estado del proceso y lo remite a la aseguradora.
01/06/2023: El apoderado remite al corredor de seguros el informe del estado del proceso.
09/02/2023: El corredor de seguros remite correo a la entidad confirmando el pago del anticipo de los honorarios aprobados de $6,269,400, pendiente conocer estado del proceso.
25/10/2022: Se envía recordatorio al investigado de la entrega de documentos solicitados por la aseguradora</t>
  </si>
  <si>
    <r>
      <t xml:space="preserve">Proceso: Disciplinario IUS E-2021-716109 // IUC D -2022-2238115
</t>
    </r>
    <r>
      <rPr>
        <b/>
        <sz val="11"/>
        <rFont val="Aptos Narrow"/>
        <family val="2"/>
        <scheme val="minor"/>
      </rPr>
      <t>- Investigad</t>
    </r>
    <r>
      <rPr>
        <b/>
        <u/>
        <sz val="11"/>
        <rFont val="Aptos Narrow"/>
        <family val="2"/>
        <scheme val="minor"/>
      </rPr>
      <t>o: RICARDO LÓPEZ ARÉVALO</t>
    </r>
    <r>
      <rPr>
        <sz val="11"/>
        <rFont val="Aptos Narrow"/>
        <family val="2"/>
        <scheme val="minor"/>
      </rPr>
      <t xml:space="preserve">
</t>
    </r>
    <r>
      <rPr>
        <b/>
        <sz val="11"/>
        <rFont val="Aptos Narrow"/>
        <family val="2"/>
        <scheme val="minor"/>
      </rPr>
      <t>No. SINIESTRO AXA COLPATRIA:</t>
    </r>
    <r>
      <rPr>
        <sz val="11"/>
        <rFont val="Aptos Narrow"/>
        <family val="2"/>
        <scheme val="minor"/>
      </rPr>
      <t xml:space="preserve"> 4-15-57011-2022</t>
    </r>
  </si>
  <si>
    <r>
      <rPr>
        <b/>
        <sz val="11"/>
        <rFont val="Aptos Narrow"/>
        <family val="2"/>
        <scheme val="minor"/>
      </rPr>
      <t xml:space="preserve">Siniestro No.: 4-15-57011-2022-2
Abogada: Martha Lucia Toro Arévalo
20/05/2024: </t>
    </r>
    <r>
      <rPr>
        <sz val="11"/>
        <rFont val="Aptos Narrow"/>
        <family val="2"/>
        <scheme val="minor"/>
      </rPr>
      <t>WTW recibe correo de la apoderada sobre el estado del proceso donde indica lo siguiente: "expediente continua en investigación y en espera que se definan los alegatos precalificatorios que fueron sustentados tal como le fue enviado las correspondientes pruebas a su despacho en el mes de septiembre ; dicho expediente cursa en la procuraduría Primera para la vigilancia administrativa</t>
    </r>
    <r>
      <rPr>
        <b/>
        <sz val="11"/>
        <rFont val="Aptos Narrow"/>
        <family val="2"/>
        <scheme val="minor"/>
      </rPr>
      <t xml:space="preserve">
19/02/2024: </t>
    </r>
    <r>
      <rPr>
        <sz val="11"/>
        <rFont val="Aptos Narrow"/>
        <family val="2"/>
        <scheme val="minor"/>
      </rPr>
      <t xml:space="preserve">El corredor de seguros remite a la apoderada e investigado la solicitud de conocer el estado del proceso a la fecha.
</t>
    </r>
    <r>
      <rPr>
        <b/>
        <sz val="11"/>
        <rFont val="Aptos Narrow"/>
        <family val="2"/>
        <scheme val="minor"/>
      </rPr>
      <t xml:space="preserve">
06/09/2023: </t>
    </r>
    <r>
      <rPr>
        <sz val="11"/>
        <rFont val="Aptos Narrow"/>
        <family val="2"/>
        <scheme val="minor"/>
      </rPr>
      <t>El corredor de seguros solicita al apoderado y al investigado conocer el estado del proceso.</t>
    </r>
    <r>
      <rPr>
        <b/>
        <sz val="11"/>
        <rFont val="Aptos Narrow"/>
        <family val="2"/>
        <scheme val="minor"/>
      </rPr>
      <t xml:space="preserve">
</t>
    </r>
    <r>
      <rPr>
        <sz val="11"/>
        <rFont val="Aptos Narrow"/>
        <family val="2"/>
        <scheme val="minor"/>
      </rPr>
      <t xml:space="preserve">
</t>
    </r>
    <r>
      <rPr>
        <b/>
        <sz val="11"/>
        <rFont val="Aptos Narrow"/>
        <family val="2"/>
        <scheme val="minor"/>
      </rPr>
      <t xml:space="preserve">27/06/2023: </t>
    </r>
    <r>
      <rPr>
        <sz val="11"/>
        <rFont val="Aptos Narrow"/>
        <family val="2"/>
        <scheme val="minor"/>
      </rPr>
      <t>El corredor de seguros remite correo al apoderado e investigado con el soporte de pago del anticipo de acuerdo con la información suministrada por la aseguradora.</t>
    </r>
    <r>
      <rPr>
        <b/>
        <sz val="11"/>
        <rFont val="Aptos Narrow"/>
        <family val="2"/>
        <scheme val="minor"/>
      </rPr>
      <t xml:space="preserve">
24/02/2023</t>
    </r>
    <r>
      <rPr>
        <sz val="11"/>
        <rFont val="Aptos Narrow"/>
        <family val="2"/>
        <scheme val="minor"/>
      </rPr>
      <t xml:space="preserve">: Se remite recordatorio al investigado y apoderado para conocer si ya radicaron los documentos para el pago del anticipo de los honorarios.
</t>
    </r>
    <r>
      <rPr>
        <b/>
        <sz val="11"/>
        <rFont val="Aptos Narrow"/>
        <family val="2"/>
        <scheme val="minor"/>
      </rPr>
      <t xml:space="preserve">02/12/2022: </t>
    </r>
    <r>
      <rPr>
        <sz val="11"/>
        <rFont val="Aptos Narrow"/>
        <family val="2"/>
        <scheme val="minor"/>
      </rPr>
      <t xml:space="preserve">Se reciben documentos por parte del asegurado los cuales se remiten al area de indemnizaciones para que sean revisados y se le indique al apoderado nuevamente la forma de presentarlos a la aseguradora para gestionar el pago del anticipo de los honorarios.
</t>
    </r>
    <r>
      <rPr>
        <b/>
        <sz val="11"/>
        <rFont val="Aptos Narrow"/>
        <family val="2"/>
        <scheme val="minor"/>
      </rPr>
      <t xml:space="preserve">24/11/2022 </t>
    </r>
    <r>
      <rPr>
        <sz val="11"/>
        <rFont val="Aptos Narrow"/>
        <family val="2"/>
        <scheme val="minor"/>
      </rPr>
      <t>Se envía correo al asegurado y al apoderado para recordarle como es el procedimiento para reclamar el pago del 50% de los honorarios.</t>
    </r>
  </si>
  <si>
    <r>
      <t xml:space="preserve">Proceso: Disciplinario IUS E-2021-716109 // IUC D -2022-2382376
</t>
    </r>
    <r>
      <rPr>
        <b/>
        <sz val="11"/>
        <rFont val="Aptos Narrow"/>
        <family val="2"/>
        <scheme val="minor"/>
      </rPr>
      <t>- Investigado:</t>
    </r>
    <r>
      <rPr>
        <b/>
        <u/>
        <sz val="11"/>
        <rFont val="Aptos Narrow"/>
        <family val="2"/>
        <scheme val="minor"/>
      </rPr>
      <t xml:space="preserve"> RICARDO LÓPEZ ARÉVALO</t>
    </r>
    <r>
      <rPr>
        <sz val="11"/>
        <rFont val="Aptos Narrow"/>
        <family val="2"/>
        <scheme val="minor"/>
      </rPr>
      <t xml:space="preserve">
</t>
    </r>
    <r>
      <rPr>
        <b/>
        <sz val="11"/>
        <rFont val="Aptos Narrow"/>
        <family val="2"/>
        <scheme val="minor"/>
      </rPr>
      <t>No. SINIESTRO AXA COLPATRIA:</t>
    </r>
    <r>
      <rPr>
        <sz val="11"/>
        <rFont val="Aptos Narrow"/>
        <family val="2"/>
        <scheme val="minor"/>
      </rPr>
      <t xml:space="preserve"> 4-15-57233-2022</t>
    </r>
  </si>
  <si>
    <r>
      <rPr>
        <b/>
        <sz val="11"/>
        <rFont val="Aptos Narrow"/>
        <family val="2"/>
        <scheme val="minor"/>
      </rPr>
      <t xml:space="preserve">Siniestro No.: 4-15-57233-2022
Proceso: Disciplinario IUS E-2021-716109 // IUC D -2022-2382376
Funcionario: Ricardo López Arévalo
Abogada: Martha Lucia Toro Arévalo
20/05/2024: </t>
    </r>
    <r>
      <rPr>
        <sz val="11"/>
        <rFont val="Aptos Narrow"/>
        <family val="2"/>
        <scheme val="minor"/>
      </rPr>
      <t>WTW recibe correo de la apoderada sobre el estado del proceso donde indica lo siguiente: "expediente continua en investigación y en espera que se definan los alegatos precalificatorios que fueron sustentados tal como le fue enviado las correspondientes pruebas a su despacho en el mes de septiembre ; dicho expediente cursa en la procuraduría Primera para la vigilancia administrativa</t>
    </r>
    <r>
      <rPr>
        <b/>
        <sz val="11"/>
        <rFont val="Aptos Narrow"/>
        <family val="2"/>
        <scheme val="minor"/>
      </rPr>
      <t xml:space="preserve">
19/02/2024:</t>
    </r>
    <r>
      <rPr>
        <sz val="11"/>
        <rFont val="Aptos Narrow"/>
        <family val="2"/>
        <scheme val="minor"/>
      </rPr>
      <t xml:space="preserve"> El corredor de seguros remite a la apoderada e investigado la solicitud de conocer el estado del proceso a la fecha.</t>
    </r>
    <r>
      <rPr>
        <b/>
        <sz val="11"/>
        <rFont val="Aptos Narrow"/>
        <family val="2"/>
        <scheme val="minor"/>
      </rPr>
      <t xml:space="preserve">
06/09/2023: </t>
    </r>
    <r>
      <rPr>
        <sz val="11"/>
        <rFont val="Aptos Narrow"/>
        <family val="2"/>
        <scheme val="minor"/>
      </rPr>
      <t>El corredor de seguros solicita al apoderado y al investigado conocer el estado del proceso.</t>
    </r>
    <r>
      <rPr>
        <b/>
        <sz val="11"/>
        <rFont val="Aptos Narrow"/>
        <family val="2"/>
        <scheme val="minor"/>
      </rPr>
      <t xml:space="preserve">
</t>
    </r>
    <r>
      <rPr>
        <sz val="11"/>
        <rFont val="Aptos Narrow"/>
        <family val="2"/>
        <scheme val="minor"/>
      </rPr>
      <t xml:space="preserve">
</t>
    </r>
    <r>
      <rPr>
        <b/>
        <sz val="11"/>
        <rFont val="Aptos Narrow"/>
        <family val="2"/>
        <scheme val="minor"/>
      </rPr>
      <t xml:space="preserve">27/06/2023: </t>
    </r>
    <r>
      <rPr>
        <sz val="11"/>
        <rFont val="Aptos Narrow"/>
        <family val="2"/>
        <scheme val="minor"/>
      </rPr>
      <t>El corredor de seguros remite correo al apoderado e investigado con el soporte de pago del anticipo de acuerdo con la información suministrada por la aseguradora.</t>
    </r>
    <r>
      <rPr>
        <b/>
        <sz val="11"/>
        <rFont val="Aptos Narrow"/>
        <family val="2"/>
        <scheme val="minor"/>
      </rPr>
      <t xml:space="preserve">
24/02/2023:</t>
    </r>
    <r>
      <rPr>
        <sz val="11"/>
        <rFont val="Aptos Narrow"/>
        <family val="2"/>
        <scheme val="minor"/>
      </rPr>
      <t xml:space="preserve"> Se remite recordatorio al investigado y apoderado para conocer si ya radicaron los documentos para el pago del anticipo de los honorarios.
</t>
    </r>
    <r>
      <rPr>
        <b/>
        <sz val="11"/>
        <rFont val="Aptos Narrow"/>
        <family val="2"/>
        <scheme val="minor"/>
      </rPr>
      <t>02/12/2022: S</t>
    </r>
    <r>
      <rPr>
        <sz val="11"/>
        <rFont val="Aptos Narrow"/>
        <family val="2"/>
        <scheme val="minor"/>
      </rPr>
      <t xml:space="preserve">e reciben documentos por parte del asegurado los cuales se remiten al area de indemnizaciones para que sean revisados y se le indique al apoderado nuevamente la forma de presentarlos a la aseguradora para gestionar el pago del anticipo de los honorarios.
</t>
    </r>
    <r>
      <rPr>
        <b/>
        <sz val="11"/>
        <rFont val="Aptos Narrow"/>
        <family val="2"/>
        <scheme val="minor"/>
      </rPr>
      <t>24/11/2022:</t>
    </r>
    <r>
      <rPr>
        <sz val="11"/>
        <rFont val="Aptos Narrow"/>
        <family val="2"/>
        <scheme val="minor"/>
      </rPr>
      <t xml:space="preserve"> Se envía correo al asegurado y al apoderado para recordarle como es el procedimiento para reclamar el pago del 50% de los honorarios.</t>
    </r>
  </si>
  <si>
    <r>
      <rPr>
        <b/>
        <sz val="11"/>
        <rFont val="Aptos Narrow"/>
        <family val="2"/>
        <scheme val="minor"/>
      </rPr>
      <t xml:space="preserve">Investigación Disciplinaria Interna  Notificación Auto Expediente 504-22 OCID
</t>
    </r>
    <r>
      <rPr>
        <sz val="11"/>
        <rFont val="Aptos Narrow"/>
        <family val="2"/>
        <scheme val="minor"/>
      </rPr>
      <t xml:space="preserve">
</t>
    </r>
    <r>
      <rPr>
        <b/>
        <sz val="11"/>
        <rFont val="Aptos Narrow"/>
        <family val="2"/>
        <scheme val="minor"/>
      </rPr>
      <t xml:space="preserve">- Investigado: </t>
    </r>
    <r>
      <rPr>
        <b/>
        <u/>
        <sz val="11"/>
        <rFont val="Aptos Narrow"/>
        <family val="2"/>
        <scheme val="minor"/>
      </rPr>
      <t xml:space="preserve">Juan Pablo Mora Trujillo
</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CARLOS EDUARDO MEDELLIN BECERRA
</t>
    </r>
    <r>
      <rPr>
        <b/>
        <sz val="11"/>
        <rFont val="Aptos Narrow"/>
        <family val="2"/>
        <scheme val="minor"/>
      </rPr>
      <t>- Honorarios Solicitados:</t>
    </r>
    <r>
      <rPr>
        <sz val="11"/>
        <rFont val="Aptos Narrow"/>
        <family val="2"/>
        <scheme val="minor"/>
      </rPr>
      <t xml:space="preserve"> $17.850.000 incluido IVA
</t>
    </r>
    <r>
      <rPr>
        <b/>
        <sz val="11"/>
        <rFont val="Aptos Narrow"/>
        <family val="2"/>
        <scheme val="minor"/>
      </rPr>
      <t>- Honorarios Aprobados:</t>
    </r>
    <r>
      <rPr>
        <sz val="11"/>
        <rFont val="Aptos Narrow"/>
        <family val="2"/>
        <scheme val="minor"/>
      </rPr>
      <t xml:space="preserve">$ 11.900.000 incluido IVA
</t>
    </r>
    <r>
      <rPr>
        <b/>
        <sz val="11"/>
        <rFont val="Aptos Narrow"/>
        <family val="2"/>
        <scheme val="minor"/>
      </rPr>
      <t>No. SINIESTRO AXA COLPATRIA:</t>
    </r>
    <r>
      <rPr>
        <sz val="11"/>
        <rFont val="Aptos Narrow"/>
        <family val="2"/>
        <scheme val="minor"/>
      </rPr>
      <t xml:space="preserve"> 4-15-57788-2023</t>
    </r>
  </si>
  <si>
    <r>
      <rPr>
        <b/>
        <sz val="11"/>
        <rFont val="Aptos Narrow"/>
        <family val="2"/>
        <scheme val="minor"/>
      </rPr>
      <t xml:space="preserve">Caso WTW 23-3-12130S 
22/05/2024: </t>
    </r>
    <r>
      <rPr>
        <sz val="11"/>
        <rFont val="Aptos Narrow"/>
        <family val="2"/>
        <scheme val="minor"/>
      </rPr>
      <t>WTW remite correo al apoderado y a la entidad para conocer el estado del proceso, este contesta lo siguiente: "Hasta el momento el proceso esta activo y sigue su curso normal"</t>
    </r>
    <r>
      <rPr>
        <b/>
        <sz val="11"/>
        <rFont val="Aptos Narrow"/>
        <family val="2"/>
        <scheme val="minor"/>
      </rPr>
      <t xml:space="preserve">
20/02/2024: </t>
    </r>
    <r>
      <rPr>
        <sz val="11"/>
        <rFont val="Aptos Narrow"/>
        <family val="2"/>
        <scheme val="minor"/>
      </rPr>
      <t>El corredor de seguros remite correo al investigado y a la apoderada para conocer el estado del proceso a la fecha</t>
    </r>
    <r>
      <rPr>
        <b/>
        <sz val="11"/>
        <rFont val="Aptos Narrow"/>
        <family val="2"/>
        <scheme val="minor"/>
      </rPr>
      <t xml:space="preserve">
19/02/2024: A</t>
    </r>
    <r>
      <rPr>
        <sz val="11"/>
        <rFont val="Aptos Narrow"/>
        <family val="2"/>
        <scheme val="minor"/>
      </rPr>
      <t xml:space="preserve"> la fecha el corredor de seguros no tiene conocimiento de los avances del proceso dado que el investigado ni el apoderado ha remitido información sobre el caso, se hará la consulta directamente con la aseguradora.</t>
    </r>
    <r>
      <rPr>
        <b/>
        <sz val="11"/>
        <rFont val="Aptos Narrow"/>
        <family val="2"/>
        <scheme val="minor"/>
      </rPr>
      <t xml:space="preserve">
30/08/2023: </t>
    </r>
    <r>
      <rPr>
        <sz val="11"/>
        <rFont val="Aptos Narrow"/>
        <family val="2"/>
        <scheme val="minor"/>
      </rPr>
      <t>El corredor de seguros remite soporte de pago del anticipo de los honorarios al investigado, queda pendiente la evolución del proceso.</t>
    </r>
    <r>
      <rPr>
        <b/>
        <sz val="11"/>
        <rFont val="Aptos Narrow"/>
        <family val="2"/>
        <scheme val="minor"/>
      </rPr>
      <t xml:space="preserve">
08/05/2023: </t>
    </r>
    <r>
      <rPr>
        <sz val="11"/>
        <rFont val="Aptos Narrow"/>
        <family val="2"/>
        <scheme val="minor"/>
      </rPr>
      <t>El investigado contesta que si fue aceptado los honorarios y en los próximos días realizaran la solicitud del anticipo del 50%</t>
    </r>
    <r>
      <rPr>
        <b/>
        <sz val="11"/>
        <rFont val="Aptos Narrow"/>
        <family val="2"/>
        <scheme val="minor"/>
      </rPr>
      <t xml:space="preserve">
04/05/2023: </t>
    </r>
    <r>
      <rPr>
        <sz val="11"/>
        <rFont val="Aptos Narrow"/>
        <family val="2"/>
        <scheme val="minor"/>
      </rPr>
      <t>El corredor de seguros solicita al asegurado y al investigado conocer si aceptaron los honorarios aprobados.</t>
    </r>
    <r>
      <rPr>
        <b/>
        <sz val="11"/>
        <rFont val="Aptos Narrow"/>
        <family val="2"/>
        <scheme val="minor"/>
      </rPr>
      <t xml:space="preserve">
05/04/2023:</t>
    </r>
    <r>
      <rPr>
        <sz val="11"/>
        <rFont val="Aptos Narrow"/>
        <family val="2"/>
        <scheme val="minor"/>
      </rPr>
      <t xml:space="preserve"> El corredor de seguros remite la comunicación de aprobación de honorarios al investigado y a la entidad para que puedan proceder a reclamar el anticipo de los mismos.
</t>
    </r>
    <r>
      <rPr>
        <u/>
        <sz val="11"/>
        <rFont val="Aptos Narrow"/>
        <family val="2"/>
        <scheme val="minor"/>
      </rPr>
      <t>Valor Aprobado: $10.000.000 + IVA</t>
    </r>
    <r>
      <rPr>
        <b/>
        <sz val="11"/>
        <rFont val="Aptos Narrow"/>
        <family val="2"/>
        <scheme val="minor"/>
      </rPr>
      <t xml:space="preserve">
23/03/2023:</t>
    </r>
    <r>
      <rPr>
        <sz val="11"/>
        <rFont val="Aptos Narrow"/>
        <family val="2"/>
        <scheme val="minor"/>
      </rPr>
      <t xml:space="preserve"> Se recibe aviso de siniestro por parte del investigado y se da traslado al área de indemnizaciones del corredor para que sea reportado a la aseguradora.
Honorarios solicitados: $15.000.000 + IVA
</t>
    </r>
    <r>
      <rPr>
        <b/>
        <sz val="11"/>
        <rFont val="Aptos Narrow"/>
        <family val="2"/>
        <scheme val="minor"/>
      </rPr>
      <t>Siniestro No. 4-15-57788-2023</t>
    </r>
  </si>
  <si>
    <r>
      <rPr>
        <b/>
        <sz val="11"/>
        <rFont val="Aptos Narrow"/>
        <family val="2"/>
        <scheme val="minor"/>
      </rPr>
      <t xml:space="preserve">Proceso de Investigación Disciplinaria Interna Radicado No. 509-22 Auto 031
</t>
    </r>
    <r>
      <rPr>
        <sz val="11"/>
        <rFont val="Aptos Narrow"/>
        <family val="2"/>
        <scheme val="minor"/>
      </rPr>
      <t xml:space="preserve">
</t>
    </r>
    <r>
      <rPr>
        <b/>
        <sz val="11"/>
        <rFont val="Aptos Narrow"/>
        <family val="2"/>
        <scheme val="minor"/>
      </rPr>
      <t>- Investigada:</t>
    </r>
    <r>
      <rPr>
        <sz val="11"/>
        <rFont val="Aptos Narrow"/>
        <family val="2"/>
        <scheme val="minor"/>
      </rPr>
      <t xml:space="preserve"> </t>
    </r>
    <r>
      <rPr>
        <b/>
        <u/>
        <sz val="11"/>
        <rFont val="Aptos Narrow"/>
        <family val="2"/>
        <scheme val="minor"/>
      </rPr>
      <t>Maria Cristina Gonzalez Cáceres</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CARLOS EDUARDO MEDELLIN BECERRA
</t>
    </r>
    <r>
      <rPr>
        <b/>
        <sz val="11"/>
        <rFont val="Aptos Narrow"/>
        <family val="2"/>
        <scheme val="minor"/>
      </rPr>
      <t>- Honorarios Solicitados:</t>
    </r>
    <r>
      <rPr>
        <sz val="11"/>
        <rFont val="Aptos Narrow"/>
        <family val="2"/>
        <scheme val="minor"/>
      </rPr>
      <t xml:space="preserve">$ 17.850.000     incluido IVA
</t>
    </r>
    <r>
      <rPr>
        <b/>
        <sz val="11"/>
        <rFont val="Aptos Narrow"/>
        <family val="2"/>
        <scheme val="minor"/>
      </rPr>
      <t>- Honorarios Aprobados:</t>
    </r>
    <r>
      <rPr>
        <sz val="11"/>
        <rFont val="Aptos Narrow"/>
        <family val="2"/>
        <scheme val="minor"/>
      </rPr>
      <t xml:space="preserve">$  11.900.000      incluido IVA
</t>
    </r>
    <r>
      <rPr>
        <b/>
        <sz val="11"/>
        <rFont val="Aptos Narrow"/>
        <family val="2"/>
        <scheme val="minor"/>
      </rPr>
      <t xml:space="preserve">
- No. SINIESTRO AXA COLPATRIA:</t>
    </r>
    <r>
      <rPr>
        <sz val="11"/>
        <rFont val="Aptos Narrow"/>
        <family val="2"/>
        <scheme val="minor"/>
      </rPr>
      <t xml:space="preserve"> 4-15-57963-2023</t>
    </r>
  </si>
  <si>
    <r>
      <rPr>
        <b/>
        <sz val="11"/>
        <rFont val="Aptos Narrow"/>
        <family val="2"/>
        <scheme val="minor"/>
      </rPr>
      <t xml:space="preserve">Caso WTW 23-6-12586S 
20/05/2024: </t>
    </r>
    <r>
      <rPr>
        <sz val="11"/>
        <rFont val="Aptos Narrow"/>
        <family val="2"/>
        <scheme val="minor"/>
      </rPr>
      <t>WTW remite correo al apoderado y a la entidad para conocer si ya fue reclamado el anticipo de los gastos de defensa o el valor total teniendo en cuente que en el expediente de los demás investigados el proceso ya finalizó.</t>
    </r>
    <r>
      <rPr>
        <b/>
        <sz val="11"/>
        <rFont val="Aptos Narrow"/>
        <family val="2"/>
        <scheme val="minor"/>
      </rPr>
      <t xml:space="preserve">
06/03/2024: </t>
    </r>
    <r>
      <rPr>
        <sz val="11"/>
        <rFont val="Aptos Narrow"/>
        <family val="2"/>
        <scheme val="minor"/>
      </rPr>
      <t>El corredor de seguros remite correo al apoderado, investigado y la entidad conocer el estado del proceso y conocer porque no se ha realizado el cobro de los honorarios del anticipo de los gastos de defensa teniendo en cuenta que desde el mes de junio de 2023 se aprobaron los gastos.</t>
    </r>
    <r>
      <rPr>
        <b/>
        <sz val="11"/>
        <rFont val="Aptos Narrow"/>
        <family val="2"/>
        <scheme val="minor"/>
      </rPr>
      <t xml:space="preserve">
19/02/2024: </t>
    </r>
    <r>
      <rPr>
        <sz val="11"/>
        <rFont val="Aptos Narrow"/>
        <family val="2"/>
        <scheme val="minor"/>
      </rPr>
      <t xml:space="preserve">A la fecha el corredor de seguros no tiene conocimiento de los avances del proceso dado que el investigado ni el apoderado ha remitido información sobre el caso, se hará la consulta directamente con la aseguradora.
</t>
    </r>
    <r>
      <rPr>
        <b/>
        <sz val="11"/>
        <rFont val="Aptos Narrow"/>
        <family val="2"/>
        <scheme val="minor"/>
      </rPr>
      <t xml:space="preserve">
23/06/2023: </t>
    </r>
    <r>
      <rPr>
        <sz val="11"/>
        <rFont val="Aptos Narrow"/>
        <family val="2"/>
        <scheme val="minor"/>
      </rPr>
      <t>El apoderado contesta que aceptaron los honorarios aprobados y esperan radicar los documentos de cobro del 50% del anticipo en el mes de julio de 2023.</t>
    </r>
    <r>
      <rPr>
        <b/>
        <sz val="11"/>
        <rFont val="Aptos Narrow"/>
        <family val="2"/>
        <scheme val="minor"/>
      </rPr>
      <t xml:space="preserve">
15/06/2023: </t>
    </r>
    <r>
      <rPr>
        <sz val="11"/>
        <rFont val="Aptos Narrow"/>
        <family val="2"/>
        <scheme val="minor"/>
      </rPr>
      <t>El corredor de seguros remite al asegurado la comunicación de aprobación de honorarios dada por AXA Colpatria.</t>
    </r>
    <r>
      <rPr>
        <b/>
        <sz val="11"/>
        <rFont val="Aptos Narrow"/>
        <family val="2"/>
        <scheme val="minor"/>
      </rPr>
      <t xml:space="preserve">
14/06/2023: </t>
    </r>
    <r>
      <rPr>
        <sz val="11"/>
        <rFont val="Aptos Narrow"/>
        <family val="2"/>
        <scheme val="minor"/>
      </rPr>
      <t>El corredor de seguros le confirma a la Previsora S.A que fue reportado el siniestro a la aseguradora y está pendiente se pronuncien sobre la aprobación de honorarios.</t>
    </r>
    <r>
      <rPr>
        <b/>
        <sz val="11"/>
        <rFont val="Aptos Narrow"/>
        <family val="2"/>
        <scheme val="minor"/>
      </rPr>
      <t xml:space="preserve">
05/06/2023: </t>
    </r>
    <r>
      <rPr>
        <sz val="11"/>
        <rFont val="Aptos Narrow"/>
        <family val="2"/>
        <scheme val="minor"/>
      </rPr>
      <t xml:space="preserve">El corredor seguros remite el aviso de siniestro al área de indemnizaciones para revisión y reporte a la aseguradora.
</t>
    </r>
    <r>
      <rPr>
        <b/>
        <sz val="11"/>
        <rFont val="Aptos Narrow"/>
        <family val="2"/>
        <scheme val="minor"/>
      </rPr>
      <t xml:space="preserve">
02/06/2023: </t>
    </r>
    <r>
      <rPr>
        <sz val="11"/>
        <rFont val="Aptos Narrow"/>
        <family val="2"/>
        <scheme val="minor"/>
      </rPr>
      <t>Se recibe aviso de siniestro por parte de la entidad.</t>
    </r>
  </si>
  <si>
    <r>
      <rPr>
        <b/>
        <sz val="11"/>
        <rFont val="Aptos Narrow"/>
        <family val="2"/>
        <scheme val="minor"/>
      </rPr>
      <t xml:space="preserve">Proceso de Investigación Disciplinaria Interna Radicado No. 509-22 Auto 031
</t>
    </r>
    <r>
      <rPr>
        <sz val="11"/>
        <rFont val="Aptos Narrow"/>
        <family val="2"/>
        <scheme val="minor"/>
      </rPr>
      <t xml:space="preserve">
</t>
    </r>
    <r>
      <rPr>
        <b/>
        <sz val="11"/>
        <rFont val="Aptos Narrow"/>
        <family val="2"/>
        <scheme val="minor"/>
      </rPr>
      <t>- Investigada:</t>
    </r>
    <r>
      <rPr>
        <sz val="11"/>
        <rFont val="Aptos Narrow"/>
        <family val="2"/>
        <scheme val="minor"/>
      </rPr>
      <t xml:space="preserve"> </t>
    </r>
    <r>
      <rPr>
        <b/>
        <u/>
        <sz val="11"/>
        <rFont val="Aptos Narrow"/>
        <family val="2"/>
        <scheme val="minor"/>
      </rPr>
      <t>Maribel Castro López</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CARLOS EDUARDO MEDELLIN BECERRA
</t>
    </r>
    <r>
      <rPr>
        <b/>
        <sz val="11"/>
        <rFont val="Aptos Narrow"/>
        <family val="2"/>
        <scheme val="minor"/>
      </rPr>
      <t>- Honorarios Solicitados:</t>
    </r>
    <r>
      <rPr>
        <sz val="11"/>
        <rFont val="Aptos Narrow"/>
        <family val="2"/>
        <scheme val="minor"/>
      </rPr>
      <t xml:space="preserve">$ 17.850.000   incluido IVA
</t>
    </r>
    <r>
      <rPr>
        <b/>
        <sz val="11"/>
        <rFont val="Aptos Narrow"/>
        <family val="2"/>
        <scheme val="minor"/>
      </rPr>
      <t>- Honorarios Aprobados:</t>
    </r>
    <r>
      <rPr>
        <sz val="11"/>
        <rFont val="Aptos Narrow"/>
        <family val="2"/>
        <scheme val="minor"/>
      </rPr>
      <t xml:space="preserve">$  11.900.000   incluido IVA
</t>
    </r>
    <r>
      <rPr>
        <b/>
        <sz val="11"/>
        <rFont val="Aptos Narrow"/>
        <family val="2"/>
        <scheme val="minor"/>
      </rPr>
      <t xml:space="preserve">
- No. SINIESTRO AXA COLPATRIA:</t>
    </r>
    <r>
      <rPr>
        <sz val="11"/>
        <rFont val="Aptos Narrow"/>
        <family val="2"/>
        <scheme val="minor"/>
      </rPr>
      <t>4-15-57963-2023</t>
    </r>
  </si>
  <si>
    <r>
      <rPr>
        <b/>
        <sz val="11"/>
        <rFont val="Aptos Narrow"/>
        <family val="2"/>
        <scheme val="minor"/>
      </rPr>
      <t xml:space="preserve">Caso WTW 23-6-12584S 
20/05/2024: </t>
    </r>
    <r>
      <rPr>
        <sz val="11"/>
        <rFont val="Aptos Narrow"/>
        <family val="2"/>
        <scheme val="minor"/>
      </rPr>
      <t xml:space="preserve">El corredor de seguros remite el soporte de pago del anticipo valor de $5,214,200 al apoderado y a la entidad así mismo solicita conocer si ya se va realizar el cobro del saldo teniendo en cuenta que el proceso de investigación finalizó.
</t>
    </r>
    <r>
      <rPr>
        <b/>
        <sz val="11"/>
        <rFont val="Aptos Narrow"/>
        <family val="2"/>
        <scheme val="minor"/>
      </rPr>
      <t xml:space="preserve">
11/04/2024: </t>
    </r>
    <r>
      <rPr>
        <sz val="11"/>
        <rFont val="Aptos Narrow"/>
        <family val="2"/>
        <scheme val="minor"/>
      </rPr>
      <t>La aseguradora responde a la apoderada con el soporte de pago del anticipo de los honorarios por valor de $5,214,200</t>
    </r>
    <r>
      <rPr>
        <b/>
        <sz val="11"/>
        <rFont val="Aptos Narrow"/>
        <family val="2"/>
        <scheme val="minor"/>
      </rPr>
      <t xml:space="preserve">
20/03/2024: </t>
    </r>
    <r>
      <rPr>
        <sz val="11"/>
        <rFont val="Aptos Narrow"/>
        <family val="2"/>
        <scheme val="minor"/>
      </rPr>
      <t>El apoderado remite informe del estado del proceso al corredor de seguros y solicita a la aseguradora el pago del anticipo de los honorarios aprobados.</t>
    </r>
    <r>
      <rPr>
        <b/>
        <sz val="11"/>
        <rFont val="Aptos Narrow"/>
        <family val="2"/>
        <scheme val="minor"/>
      </rPr>
      <t xml:space="preserve">
06/03/2024: </t>
    </r>
    <r>
      <rPr>
        <sz val="11"/>
        <rFont val="Aptos Narrow"/>
        <family val="2"/>
        <scheme val="minor"/>
      </rPr>
      <t>El corredor de seguros remite correo al apoderado, investigado y la entidad conocer el estado del proceso y conocer porque no se ha realizado el cobro de los honorarios del anticipo de los gastos de defensa teniendo en cuenta que desde el mes de junio de 2023 se aprobaron los gastos.</t>
    </r>
    <r>
      <rPr>
        <b/>
        <sz val="11"/>
        <rFont val="Aptos Narrow"/>
        <family val="2"/>
        <scheme val="minor"/>
      </rPr>
      <t xml:space="preserve">
23/06/2023: </t>
    </r>
    <r>
      <rPr>
        <sz val="11"/>
        <rFont val="Aptos Narrow"/>
        <family val="2"/>
        <scheme val="minor"/>
      </rPr>
      <t xml:space="preserve">El apoderado contesta que aceptaron los honorarios aprobados y esperan radicar los documentos de cobro del 50% del anticipo en el mes de julio de 2023.
</t>
    </r>
    <r>
      <rPr>
        <b/>
        <sz val="11"/>
        <rFont val="Aptos Narrow"/>
        <family val="2"/>
        <scheme val="minor"/>
      </rPr>
      <t xml:space="preserve">
19/02/2024: </t>
    </r>
    <r>
      <rPr>
        <sz val="11"/>
        <rFont val="Aptos Narrow"/>
        <family val="2"/>
        <scheme val="minor"/>
      </rPr>
      <t>A la fecha el corredor de seguros no tiene conocimiento de los avances del proceso dado que el investigado ni el apoderado ha remitido información sobre el caso, se hará la consulta directamente con la aseguradora.</t>
    </r>
    <r>
      <rPr>
        <b/>
        <sz val="11"/>
        <rFont val="Aptos Narrow"/>
        <family val="2"/>
        <scheme val="minor"/>
      </rPr>
      <t xml:space="preserve">
23/06/2023: </t>
    </r>
    <r>
      <rPr>
        <sz val="11"/>
        <rFont val="Aptos Narrow"/>
        <family val="2"/>
        <scheme val="minor"/>
      </rPr>
      <t>El apoderado contesta que aceptaron los honorarios aprobados y esperan radicar los documentos de cobro del 50% del anticipo en el mes de julio de 2023.</t>
    </r>
    <r>
      <rPr>
        <b/>
        <sz val="11"/>
        <rFont val="Aptos Narrow"/>
        <family val="2"/>
        <scheme val="minor"/>
      </rPr>
      <t xml:space="preserve">
15/06/2023: </t>
    </r>
    <r>
      <rPr>
        <sz val="11"/>
        <rFont val="Aptos Narrow"/>
        <family val="2"/>
        <scheme val="minor"/>
      </rPr>
      <t>El corredor de seguros remite al asegurado la comunicación de aprobación de honorarios dada por AXA Colpatria.</t>
    </r>
    <r>
      <rPr>
        <b/>
        <sz val="11"/>
        <rFont val="Aptos Narrow"/>
        <family val="2"/>
        <scheme val="minor"/>
      </rPr>
      <t xml:space="preserve">
14/06/2023: </t>
    </r>
    <r>
      <rPr>
        <sz val="11"/>
        <rFont val="Aptos Narrow"/>
        <family val="2"/>
        <scheme val="minor"/>
      </rPr>
      <t>El corredor de seguros le confirma a la Previsora S.A que fue reportado el siniestro a la aseguradora y está pendiente se pronuncien sobre la aprobación de honorarios.</t>
    </r>
    <r>
      <rPr>
        <b/>
        <sz val="11"/>
        <rFont val="Aptos Narrow"/>
        <family val="2"/>
        <scheme val="minor"/>
      </rPr>
      <t xml:space="preserve">
05/06/2023: </t>
    </r>
    <r>
      <rPr>
        <sz val="11"/>
        <rFont val="Aptos Narrow"/>
        <family val="2"/>
        <scheme val="minor"/>
      </rPr>
      <t xml:space="preserve">El corredor seguros remite el aviso de siniestro al área de indemnizaciones para revisión y reporte a la aseguradora.
</t>
    </r>
    <r>
      <rPr>
        <b/>
        <sz val="11"/>
        <rFont val="Aptos Narrow"/>
        <family val="2"/>
        <scheme val="minor"/>
      </rPr>
      <t xml:space="preserve">
02/06/2023: </t>
    </r>
    <r>
      <rPr>
        <sz val="11"/>
        <rFont val="Aptos Narrow"/>
        <family val="2"/>
        <scheme val="minor"/>
      </rPr>
      <t>Se recibe aviso de siniestro por parte de la entidad.</t>
    </r>
  </si>
  <si>
    <r>
      <rPr>
        <b/>
        <sz val="11"/>
        <rFont val="Aptos Narrow"/>
        <family val="2"/>
        <scheme val="minor"/>
      </rPr>
      <t xml:space="preserve">Proceso de Investigación Disciplinaria Interna Radicado No. 509-22 Auto 031
</t>
    </r>
    <r>
      <rPr>
        <sz val="11"/>
        <rFont val="Aptos Narrow"/>
        <family val="2"/>
        <scheme val="minor"/>
      </rPr>
      <t xml:space="preserve">
</t>
    </r>
    <r>
      <rPr>
        <b/>
        <sz val="11"/>
        <rFont val="Aptos Narrow"/>
        <family val="2"/>
        <scheme val="minor"/>
      </rPr>
      <t>- Investigado:</t>
    </r>
    <r>
      <rPr>
        <sz val="11"/>
        <rFont val="Aptos Narrow"/>
        <family val="2"/>
        <scheme val="minor"/>
      </rPr>
      <t xml:space="preserve"> </t>
    </r>
    <r>
      <rPr>
        <b/>
        <u/>
        <sz val="11"/>
        <rFont val="Aptos Narrow"/>
        <family val="2"/>
        <scheme val="minor"/>
      </rPr>
      <t>Carlos Henry Villamil Mendieta</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CARLOS EDUARDO MEDELLIN BECERRA
</t>
    </r>
    <r>
      <rPr>
        <b/>
        <sz val="11"/>
        <rFont val="Aptos Narrow"/>
        <family val="2"/>
        <scheme val="minor"/>
      </rPr>
      <t>- Honorarios Solicitados:</t>
    </r>
    <r>
      <rPr>
        <sz val="11"/>
        <rFont val="Aptos Narrow"/>
        <family val="2"/>
        <scheme val="minor"/>
      </rPr>
      <t xml:space="preserve">$ 17.850.000     incluido IVA
</t>
    </r>
    <r>
      <rPr>
        <b/>
        <sz val="11"/>
        <rFont val="Aptos Narrow"/>
        <family val="2"/>
        <scheme val="minor"/>
      </rPr>
      <t>- Honorarios Aprobados:</t>
    </r>
    <r>
      <rPr>
        <sz val="11"/>
        <rFont val="Aptos Narrow"/>
        <family val="2"/>
        <scheme val="minor"/>
      </rPr>
      <t xml:space="preserve">$   11.900.000    incluido IVA
</t>
    </r>
    <r>
      <rPr>
        <b/>
        <sz val="11"/>
        <rFont val="Aptos Narrow"/>
        <family val="2"/>
        <scheme val="minor"/>
      </rPr>
      <t xml:space="preserve">
- No. SINIESTRO AXA COLPATRIA:</t>
    </r>
    <r>
      <rPr>
        <sz val="11"/>
        <rFont val="Aptos Narrow"/>
        <family val="2"/>
        <scheme val="minor"/>
      </rPr>
      <t xml:space="preserve"> 4-15-57960-2023  </t>
    </r>
  </si>
  <si>
    <r>
      <rPr>
        <b/>
        <sz val="11"/>
        <rFont val="Aptos Narrow"/>
        <family val="2"/>
        <scheme val="minor"/>
      </rPr>
      <t xml:space="preserve">Caso WTW 23-6-12585S 
20/05/2024: </t>
    </r>
    <r>
      <rPr>
        <sz val="11"/>
        <rFont val="Aptos Narrow"/>
        <family val="2"/>
        <scheme val="minor"/>
      </rPr>
      <t>El corredor de seguros  solicita al apoderado e investigado conocer si ya se va realizar el cobro del saldo teniendo en cuenta que el proceso de investigación finalizó.</t>
    </r>
    <r>
      <rPr>
        <b/>
        <sz val="11"/>
        <rFont val="Aptos Narrow"/>
        <family val="2"/>
        <scheme val="minor"/>
      </rPr>
      <t xml:space="preserve">
24/04/2024: </t>
    </r>
    <r>
      <rPr>
        <sz val="11"/>
        <rFont val="Aptos Narrow"/>
        <family val="2"/>
        <scheme val="minor"/>
      </rPr>
      <t>WTW comparte el soporte de pago al investigado y  a la entidad del pago del anticipo de los honorarios por valor de $5,214,200</t>
    </r>
    <r>
      <rPr>
        <b/>
        <sz val="11"/>
        <rFont val="Aptos Narrow"/>
        <family val="2"/>
        <scheme val="minor"/>
      </rPr>
      <t xml:space="preserve">
22/03/2024: </t>
    </r>
    <r>
      <rPr>
        <sz val="11"/>
        <rFont val="Aptos Narrow"/>
        <family val="2"/>
        <scheme val="minor"/>
      </rPr>
      <t>El apoderado remite informe del estado del proceso al corredor de seguros y solicita a la aseguradora el pago del anticipo de los honorarios</t>
    </r>
    <r>
      <rPr>
        <b/>
        <sz val="11"/>
        <rFont val="Aptos Narrow"/>
        <family val="2"/>
        <scheme val="minor"/>
      </rPr>
      <t xml:space="preserve">
06/03/2024: </t>
    </r>
    <r>
      <rPr>
        <sz val="11"/>
        <rFont val="Aptos Narrow"/>
        <family val="2"/>
        <scheme val="minor"/>
      </rPr>
      <t>El corredor de seguros remite correo al apoderado, investigado y la entidad conocer el estado del proceso y conocer porque no se ha realizado el cobro de los honorarios del anticipo de los gastos de defensa teniendo en cuenta que desde el mes de julio de 2023 se aprobaron los gastos.</t>
    </r>
    <r>
      <rPr>
        <b/>
        <sz val="11"/>
        <rFont val="Aptos Narrow"/>
        <family val="2"/>
        <scheme val="minor"/>
      </rPr>
      <t xml:space="preserve">
19/02/2024:</t>
    </r>
    <r>
      <rPr>
        <sz val="11"/>
        <rFont val="Aptos Narrow"/>
        <family val="2"/>
        <scheme val="minor"/>
      </rPr>
      <t xml:space="preserve"> A la fecha el corredor de seguros no tiene conocimiento de los avances del proceso dado que el investigado ni el apoderado ha remitido información sobre el caso, se hará la consulta directamente con la aseguradora.
</t>
    </r>
    <r>
      <rPr>
        <b/>
        <sz val="11"/>
        <rFont val="Aptos Narrow"/>
        <family val="2"/>
        <scheme val="minor"/>
      </rPr>
      <t xml:space="preserve">
26/07/2023:</t>
    </r>
    <r>
      <rPr>
        <sz val="11"/>
        <rFont val="Aptos Narrow"/>
        <family val="2"/>
        <scheme val="minor"/>
      </rPr>
      <t xml:space="preserve"> El corredor de seguros remite correo al investigado y a la entidad para conocer si ya solicito el pago del anticipo de los honorarios.</t>
    </r>
    <r>
      <rPr>
        <b/>
        <sz val="11"/>
        <rFont val="Aptos Narrow"/>
        <family val="2"/>
        <scheme val="minor"/>
      </rPr>
      <t xml:space="preserve">
05/07/2023: </t>
    </r>
    <r>
      <rPr>
        <sz val="11"/>
        <rFont val="Aptos Narrow"/>
        <family val="2"/>
        <scheme val="minor"/>
      </rPr>
      <t xml:space="preserve">El corredor de seguros remite la carta de aprobación de honorarios a la entidad y al investigado
</t>
    </r>
    <r>
      <rPr>
        <b/>
        <sz val="11"/>
        <rFont val="Aptos Narrow"/>
        <family val="2"/>
        <scheme val="minor"/>
      </rPr>
      <t xml:space="preserve">
26/06/2023: </t>
    </r>
    <r>
      <rPr>
        <sz val="11"/>
        <rFont val="Aptos Narrow"/>
        <family val="2"/>
        <scheme val="minor"/>
      </rPr>
      <t xml:space="preserve">El apoderado remite la información requerida por la aseguradora y deja en copia al corredor de seguros.
</t>
    </r>
    <r>
      <rPr>
        <b/>
        <sz val="11"/>
        <rFont val="Aptos Narrow"/>
        <family val="2"/>
        <scheme val="minor"/>
      </rPr>
      <t xml:space="preserve">
14/06/2023: </t>
    </r>
    <r>
      <rPr>
        <sz val="11"/>
        <rFont val="Aptos Narrow"/>
        <family val="2"/>
        <scheme val="minor"/>
      </rPr>
      <t>El corredor de seguros le confirma a la Previsora S.A que fue reportado el siniestro a la aseguradora y está pendiente se pronuncien sobre la aprobación de honorarios.
La aseguradora AXA Colpatria solicita documentos adicionales para continuar con el análisis de la reclamación los cuales son solicitados al investigado y a al asegurado.</t>
    </r>
    <r>
      <rPr>
        <b/>
        <sz val="11"/>
        <rFont val="Aptos Narrow"/>
        <family val="2"/>
        <scheme val="minor"/>
      </rPr>
      <t xml:space="preserve">
05/06/2023: </t>
    </r>
    <r>
      <rPr>
        <sz val="11"/>
        <rFont val="Aptos Narrow"/>
        <family val="2"/>
        <scheme val="minor"/>
      </rPr>
      <t xml:space="preserve">El corredor seguros remite el aviso de siniestro al área de indemnizaciones para revisión y reporte a la aseguradora.
</t>
    </r>
    <r>
      <rPr>
        <b/>
        <sz val="11"/>
        <rFont val="Aptos Narrow"/>
        <family val="2"/>
        <scheme val="minor"/>
      </rPr>
      <t xml:space="preserve">
02/06/2023: </t>
    </r>
    <r>
      <rPr>
        <sz val="11"/>
        <rFont val="Aptos Narrow"/>
        <family val="2"/>
        <scheme val="minor"/>
      </rPr>
      <t>Se recibe aviso de siniestro por parte de la entidad.</t>
    </r>
  </si>
  <si>
    <r>
      <rPr>
        <b/>
        <sz val="11"/>
        <rFont val="Aptos Narrow"/>
        <family val="2"/>
        <scheme val="minor"/>
      </rPr>
      <t xml:space="preserve">Proceso de Investigación Disciplinaria Procuraduría General de la Nación No.  IUS E-2022-426516 D-2022-2524182
</t>
    </r>
    <r>
      <rPr>
        <sz val="11"/>
        <rFont val="Aptos Narrow"/>
        <family val="2"/>
        <scheme val="minor"/>
      </rPr>
      <t xml:space="preserve">
</t>
    </r>
    <r>
      <rPr>
        <b/>
        <sz val="11"/>
        <rFont val="Aptos Narrow"/>
        <family val="2"/>
        <scheme val="minor"/>
      </rPr>
      <t>- Investigada:</t>
    </r>
    <r>
      <rPr>
        <b/>
        <u/>
        <sz val="11"/>
        <rFont val="Aptos Narrow"/>
        <family val="2"/>
        <scheme val="minor"/>
      </rPr>
      <t xml:space="preserve"> Gloria Lucia Suarez Duque</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ANDRES MURCIA VARGAS ABOGADOS ASOCIADOS S.A.S
</t>
    </r>
    <r>
      <rPr>
        <b/>
        <sz val="11"/>
        <rFont val="Aptos Narrow"/>
        <family val="2"/>
        <scheme val="minor"/>
      </rPr>
      <t>- Honorarios Solicitados:</t>
    </r>
    <r>
      <rPr>
        <sz val="11"/>
        <rFont val="Aptos Narrow"/>
        <family val="2"/>
        <scheme val="minor"/>
      </rPr>
      <t xml:space="preserve">$ 30.000.000  más IVA
</t>
    </r>
    <r>
      <rPr>
        <b/>
        <sz val="11"/>
        <rFont val="Aptos Narrow"/>
        <family val="2"/>
        <scheme val="minor"/>
      </rPr>
      <t>- Honorarios Aprobados:</t>
    </r>
    <r>
      <rPr>
        <sz val="11"/>
        <rFont val="Aptos Narrow"/>
        <family val="2"/>
        <scheme val="minor"/>
      </rPr>
      <t xml:space="preserve">$ 23.800.000   incluido IVA
</t>
    </r>
    <r>
      <rPr>
        <b/>
        <sz val="11"/>
        <rFont val="Aptos Narrow"/>
        <family val="2"/>
        <scheme val="minor"/>
      </rPr>
      <t xml:space="preserve">
- No. SINIESTRO AXA COLPATRIA:</t>
    </r>
    <r>
      <rPr>
        <sz val="11"/>
        <rFont val="Aptos Narrow"/>
        <family val="2"/>
        <scheme val="minor"/>
      </rPr>
      <t xml:space="preserve">  4-15-58127-2023</t>
    </r>
  </si>
  <si>
    <r>
      <rPr>
        <b/>
        <sz val="11"/>
        <rFont val="Aptos Narrow"/>
        <family val="2"/>
        <scheme val="minor"/>
      </rPr>
      <t xml:space="preserve">CASO WTW  23-8-12944S
20/05/2024: </t>
    </r>
    <r>
      <rPr>
        <sz val="11"/>
        <rFont val="Aptos Narrow"/>
        <family val="2"/>
        <scheme val="minor"/>
      </rPr>
      <t>El apoderado remite correo a WTW indicando el estado del proceso así: "les informo en el proceso no se ha surtido actuación alguna hasta la fecha, continúa en etapa probatoria".</t>
    </r>
    <r>
      <rPr>
        <b/>
        <sz val="11"/>
        <rFont val="Aptos Narrow"/>
        <family val="2"/>
        <scheme val="minor"/>
      </rPr>
      <t xml:space="preserve">
20/02/2024: </t>
    </r>
    <r>
      <rPr>
        <sz val="11"/>
        <rFont val="Aptos Narrow"/>
        <family val="2"/>
        <scheme val="minor"/>
      </rPr>
      <t>El corredor de seguro  remite correo a la investigada para conocer el estado del proceso a la fecha</t>
    </r>
    <r>
      <rPr>
        <b/>
        <sz val="11"/>
        <rFont val="Aptos Narrow"/>
        <family val="2"/>
        <scheme val="minor"/>
      </rPr>
      <t xml:space="preserve">
20/09/2023: </t>
    </r>
    <r>
      <rPr>
        <sz val="11"/>
        <rFont val="Aptos Narrow"/>
        <family val="2"/>
        <scheme val="minor"/>
      </rPr>
      <t>El corredor de seguros entrega a la investigada y apoderado el soporte de pago del anticipo de los gastos de defensa, queda pendiente conocer la evolución del proceso.</t>
    </r>
    <r>
      <rPr>
        <b/>
        <sz val="11"/>
        <rFont val="Aptos Narrow"/>
        <family val="2"/>
        <scheme val="minor"/>
      </rPr>
      <t xml:space="preserve">
04/09/2023: </t>
    </r>
    <r>
      <rPr>
        <sz val="11"/>
        <rFont val="Aptos Narrow"/>
        <family val="2"/>
        <scheme val="minor"/>
      </rPr>
      <t xml:space="preserve">El corredor de seguros remite la carta de aprobación de honorarios a la investigada.
Ese mismo día el apoderado solicita a la aseguradora el pago del anticipo de los gastos de defensa.
</t>
    </r>
    <r>
      <rPr>
        <b/>
        <sz val="11"/>
        <rFont val="Aptos Narrow"/>
        <family val="2"/>
        <scheme val="minor"/>
      </rPr>
      <t xml:space="preserve">
31/08/2023: </t>
    </r>
    <r>
      <rPr>
        <sz val="11"/>
        <rFont val="Aptos Narrow"/>
        <family val="2"/>
        <scheme val="minor"/>
      </rPr>
      <t>La investigada solicita al corredor conocer la respuesta de la aseguradora sobre la aprobación de honorarios para gastos de defensa la cual se elevo a AXA Colpatria.</t>
    </r>
    <r>
      <rPr>
        <b/>
        <sz val="11"/>
        <rFont val="Aptos Narrow"/>
        <family val="2"/>
        <scheme val="minor"/>
      </rPr>
      <t xml:space="preserve">
16/08/2023:</t>
    </r>
    <r>
      <rPr>
        <sz val="11"/>
        <rFont val="Aptos Narrow"/>
        <family val="2"/>
        <scheme val="minor"/>
      </rPr>
      <t xml:space="preserve"> La investigada remite documentos pendientes al corredor de seguros para continuar con el estudio de la reclamación.
</t>
    </r>
    <r>
      <rPr>
        <b/>
        <sz val="11"/>
        <rFont val="Aptos Narrow"/>
        <family val="2"/>
        <scheme val="minor"/>
      </rPr>
      <t xml:space="preserve">
15/08/2023:</t>
    </r>
    <r>
      <rPr>
        <sz val="11"/>
        <rFont val="Aptos Narrow"/>
        <family val="2"/>
        <scheme val="minor"/>
      </rPr>
      <t xml:space="preserve"> La investigada comparte otros documentos soportes del caso al corredor de seguros, El departamento de indemnizaciones del intermediario le informa a la Previsora que ya fue reportado el siniestro a AXA Colpatria
</t>
    </r>
    <r>
      <rPr>
        <b/>
        <sz val="11"/>
        <rFont val="Aptos Narrow"/>
        <family val="2"/>
        <scheme val="minor"/>
      </rPr>
      <t xml:space="preserve">
14/08/2023: </t>
    </r>
    <r>
      <rPr>
        <sz val="11"/>
        <rFont val="Aptos Narrow"/>
        <family val="2"/>
        <scheme val="minor"/>
      </rPr>
      <t xml:space="preserve">La Previsora remite documento adicional al intermediario de seguros para reportarlo al caso
</t>
    </r>
    <r>
      <rPr>
        <b/>
        <sz val="11"/>
        <rFont val="Aptos Narrow"/>
        <family val="2"/>
        <scheme val="minor"/>
      </rPr>
      <t xml:space="preserve">
10/08/2023</t>
    </r>
    <r>
      <rPr>
        <sz val="11"/>
        <rFont val="Aptos Narrow"/>
        <family val="2"/>
        <scheme val="minor"/>
      </rPr>
      <t xml:space="preserve">: El corredor de seguros recibe información preliminar por parte de la investigada y se da traslado al departamento de indemnizaciones para iniciar el proceso de reclamación ante la aseguradora
</t>
    </r>
    <r>
      <rPr>
        <b/>
        <sz val="11"/>
        <rFont val="Aptos Narrow"/>
        <family val="2"/>
        <scheme val="minor"/>
      </rPr>
      <t>09/08/2023:</t>
    </r>
    <r>
      <rPr>
        <sz val="11"/>
        <rFont val="Aptos Narrow"/>
        <family val="2"/>
        <scheme val="minor"/>
      </rPr>
      <t xml:space="preserve"> El corredor de seguros recibe aviso de siniestro por parte de la entidad, se le informa que faltan los documentos necesarios para presentar la reclamación a la aseguradora.</t>
    </r>
  </si>
  <si>
    <r>
      <rPr>
        <b/>
        <sz val="11"/>
        <rFont val="Aptos Narrow"/>
        <family val="2"/>
        <scheme val="minor"/>
      </rPr>
      <t xml:space="preserve">Proceso de Investigación Disciplinaria Interna No.  525-23 OCID - Auto No. 058 proferido el 2 de agosto de 2023
</t>
    </r>
    <r>
      <rPr>
        <sz val="11"/>
        <rFont val="Aptos Narrow"/>
        <family val="2"/>
        <scheme val="minor"/>
      </rPr>
      <t xml:space="preserve">
</t>
    </r>
    <r>
      <rPr>
        <b/>
        <sz val="11"/>
        <rFont val="Aptos Narrow"/>
        <family val="2"/>
        <scheme val="minor"/>
      </rPr>
      <t>- Investigado:</t>
    </r>
    <r>
      <rPr>
        <b/>
        <u/>
        <sz val="11"/>
        <rFont val="Aptos Narrow"/>
        <family val="2"/>
        <scheme val="minor"/>
      </rPr>
      <t xml:space="preserve"> Fredy Jose Herazo Ortega</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Sara Patricia Mayorga Pulido
</t>
    </r>
    <r>
      <rPr>
        <b/>
        <sz val="11"/>
        <rFont val="Aptos Narrow"/>
        <family val="2"/>
        <scheme val="minor"/>
      </rPr>
      <t>- Honorarios Solicitados:</t>
    </r>
    <r>
      <rPr>
        <sz val="11"/>
        <rFont val="Aptos Narrow"/>
        <family val="2"/>
        <scheme val="minor"/>
      </rPr>
      <t xml:space="preserve">$ 10.000.000     incluido IVA
</t>
    </r>
    <r>
      <rPr>
        <b/>
        <sz val="11"/>
        <rFont val="Aptos Narrow"/>
        <family val="2"/>
        <scheme val="minor"/>
      </rPr>
      <t>- Honorarios Aprobados:</t>
    </r>
    <r>
      <rPr>
        <sz val="11"/>
        <rFont val="Aptos Narrow"/>
        <family val="2"/>
        <scheme val="minor"/>
      </rPr>
      <t xml:space="preserve">$ 10.000.000  más IVA
</t>
    </r>
    <r>
      <rPr>
        <b/>
        <sz val="11"/>
        <rFont val="Aptos Narrow"/>
        <family val="2"/>
        <scheme val="minor"/>
      </rPr>
      <t xml:space="preserve">
- No. SINIESTRO AXA COLPATRIA:</t>
    </r>
    <r>
      <rPr>
        <sz val="11"/>
        <rFont val="Aptos Narrow"/>
        <family val="2"/>
        <scheme val="minor"/>
      </rPr>
      <t xml:space="preserve">  4-15-58145-2023</t>
    </r>
  </si>
  <si>
    <r>
      <rPr>
        <b/>
        <sz val="11"/>
        <rFont val="Aptos Narrow"/>
        <family val="2"/>
        <scheme val="minor"/>
      </rPr>
      <t xml:space="preserve">
CASO WTW  23-8-13033S 
- No. SINIESTRO AXA COLPATRIA:  4-15-58145-2023
02/08/2024: </t>
    </r>
    <r>
      <rPr>
        <sz val="11"/>
        <rFont val="Aptos Narrow"/>
        <family val="2"/>
        <scheme val="minor"/>
      </rPr>
      <t>La apoderada remite correo a la aseguradora solicitando el pago del 50% de los gastos de defensa teniendo en cuenta que ya se presentó el cierre del proceso a favor del investigado.</t>
    </r>
    <r>
      <rPr>
        <b/>
        <sz val="11"/>
        <rFont val="Aptos Narrow"/>
        <family val="2"/>
        <scheme val="minor"/>
      </rPr>
      <t xml:space="preserve">
20/05/2024: </t>
    </r>
    <r>
      <rPr>
        <sz val="11"/>
        <rFont val="Aptos Narrow"/>
        <family val="2"/>
        <scheme val="minor"/>
      </rPr>
      <t xml:space="preserve">WTW solicita al apoderado e investigado conocer el estado del proceso y este responde lo siguiente: "En este momento me encuentro a la espera del pronunciamiento por parte  de la Oficina de Control Disciplinario"
</t>
    </r>
    <r>
      <rPr>
        <b/>
        <sz val="11"/>
        <rFont val="Aptos Narrow"/>
        <family val="2"/>
        <scheme val="minor"/>
      </rPr>
      <t xml:space="preserve">
06/03/2024: </t>
    </r>
    <r>
      <rPr>
        <sz val="11"/>
        <rFont val="Aptos Narrow"/>
        <family val="2"/>
        <scheme val="minor"/>
      </rPr>
      <t>El corredor de seguros solicita al investigado y apoderado el estado del proceso.</t>
    </r>
    <r>
      <rPr>
        <b/>
        <sz val="11"/>
        <rFont val="Aptos Narrow"/>
        <family val="2"/>
        <scheme val="minor"/>
      </rPr>
      <t xml:space="preserve">
20/02/2024: </t>
    </r>
    <r>
      <rPr>
        <sz val="11"/>
        <rFont val="Aptos Narrow"/>
        <family val="2"/>
        <scheme val="minor"/>
      </rPr>
      <t>El corredor de seguros entrega a la investigada y apoderado el soporte de pago del anticipo de los gastos de defensa, queda pendiente conocer la evolución del proceso.</t>
    </r>
    <r>
      <rPr>
        <b/>
        <sz val="11"/>
        <rFont val="Aptos Narrow"/>
        <family val="2"/>
        <scheme val="minor"/>
      </rPr>
      <t xml:space="preserve">
18/10/2023: </t>
    </r>
    <r>
      <rPr>
        <sz val="11"/>
        <rFont val="Aptos Narrow"/>
        <family val="2"/>
        <scheme val="minor"/>
      </rPr>
      <t>El corredor de seguros remite la carta de aprobación de honorarios a la apoderada con copia a la entidad.</t>
    </r>
    <r>
      <rPr>
        <b/>
        <sz val="11"/>
        <rFont val="Aptos Narrow"/>
        <family val="2"/>
        <scheme val="minor"/>
      </rPr>
      <t xml:space="preserve">
25/09/2023: </t>
    </r>
    <r>
      <rPr>
        <sz val="11"/>
        <rFont val="Aptos Narrow"/>
        <family val="2"/>
        <scheme val="minor"/>
      </rPr>
      <t>El corredor de seguros remite correo a la apoderada indicando que estamos pendientes de la aprobación de cifras por parte de la apoderada.</t>
    </r>
    <r>
      <rPr>
        <b/>
        <sz val="11"/>
        <rFont val="Aptos Narrow"/>
        <family val="2"/>
        <scheme val="minor"/>
      </rPr>
      <t xml:space="preserve">
06/09/2023: </t>
    </r>
    <r>
      <rPr>
        <sz val="11"/>
        <rFont val="Aptos Narrow"/>
        <family val="2"/>
        <scheme val="minor"/>
      </rPr>
      <t>La apoderada entrega documentos requeridos por la aseguradora.</t>
    </r>
    <r>
      <rPr>
        <b/>
        <sz val="11"/>
        <rFont val="Aptos Narrow"/>
        <family val="2"/>
        <scheme val="minor"/>
      </rPr>
      <t xml:space="preserve">
05/09/2023: </t>
    </r>
    <r>
      <rPr>
        <sz val="11"/>
        <rFont val="Aptos Narrow"/>
        <family val="2"/>
        <scheme val="minor"/>
      </rPr>
      <t xml:space="preserve">El corredor de seguros le indica a la apoderada que hace falta el documento de notificación del proceso al investigado.
</t>
    </r>
    <r>
      <rPr>
        <b/>
        <sz val="11"/>
        <rFont val="Aptos Narrow"/>
        <family val="2"/>
        <scheme val="minor"/>
      </rPr>
      <t xml:space="preserve">
01/09/2023: </t>
    </r>
    <r>
      <rPr>
        <sz val="11"/>
        <rFont val="Aptos Narrow"/>
        <family val="2"/>
        <scheme val="minor"/>
      </rPr>
      <t>La apoderada remite al corredor de seguros documentos adicionales para aportarlos a la reclamación los cuales se entregan a la aseguradora.</t>
    </r>
    <r>
      <rPr>
        <b/>
        <sz val="11"/>
        <rFont val="Aptos Narrow"/>
        <family val="2"/>
        <scheme val="minor"/>
      </rPr>
      <t xml:space="preserve">
28/08/2023: </t>
    </r>
    <r>
      <rPr>
        <sz val="11"/>
        <rFont val="Aptos Narrow"/>
        <family val="2"/>
        <scheme val="minor"/>
      </rPr>
      <t xml:space="preserve">El corredor de seguros le confirma a La Previsora y a la apoderada que ya se dio aviso de la reclamación sin embargo hace falta documentos
</t>
    </r>
    <r>
      <rPr>
        <b/>
        <sz val="11"/>
        <rFont val="Aptos Narrow"/>
        <family val="2"/>
        <scheme val="minor"/>
      </rPr>
      <t xml:space="preserve">
24/08/2023</t>
    </r>
    <r>
      <rPr>
        <sz val="11"/>
        <rFont val="Aptos Narrow"/>
        <family val="2"/>
        <scheme val="minor"/>
      </rPr>
      <t xml:space="preserve">: Se da aviso inicial de siniestro a la compañía de seguros, pendiente la recepción de todos los documentos del caso.
</t>
    </r>
    <r>
      <rPr>
        <b/>
        <sz val="11"/>
        <rFont val="Aptos Narrow"/>
        <family val="2"/>
        <scheme val="minor"/>
      </rPr>
      <t>23/08/2023:</t>
    </r>
    <r>
      <rPr>
        <sz val="11"/>
        <rFont val="Aptos Narrow"/>
        <family val="2"/>
        <scheme val="minor"/>
      </rPr>
      <t xml:space="preserve"> El corredor de seguros recibe aviso de siniestro por parte de la entidad, se le informa que faltan los documentos necesarios para presentar la reclamación a la aseguradora.</t>
    </r>
  </si>
  <si>
    <r>
      <rPr>
        <b/>
        <sz val="11"/>
        <rFont val="Aptos Narrow"/>
        <family val="2"/>
        <scheme val="minor"/>
      </rPr>
      <t xml:space="preserve">Aviso de Circunstancia Proceso Sancionatorio Administrativo SFC - SOAT
</t>
    </r>
    <r>
      <rPr>
        <sz val="11"/>
        <rFont val="Aptos Narrow"/>
        <family val="2"/>
        <scheme val="minor"/>
      </rPr>
      <t xml:space="preserve">
</t>
    </r>
    <r>
      <rPr>
        <b/>
        <sz val="11"/>
        <rFont val="Aptos Narrow"/>
        <family val="2"/>
        <scheme val="minor"/>
      </rPr>
      <t xml:space="preserve">- Investigada: </t>
    </r>
    <r>
      <rPr>
        <b/>
        <u/>
        <sz val="11"/>
        <rFont val="Aptos Narrow"/>
        <family val="2"/>
        <scheme val="minor"/>
      </rPr>
      <t xml:space="preserve">Gina Paola Osorio Rodriguez  </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
</t>
    </r>
    <r>
      <rPr>
        <b/>
        <sz val="11"/>
        <rFont val="Aptos Narrow"/>
        <family val="2"/>
        <scheme val="minor"/>
      </rPr>
      <t>- Honorarios Solicitados:</t>
    </r>
    <r>
      <rPr>
        <sz val="11"/>
        <rFont val="Aptos Narrow"/>
        <family val="2"/>
        <scheme val="minor"/>
      </rPr>
      <t xml:space="preserve">$      incluido IVA
</t>
    </r>
    <r>
      <rPr>
        <b/>
        <sz val="11"/>
        <rFont val="Aptos Narrow"/>
        <family val="2"/>
        <scheme val="minor"/>
      </rPr>
      <t>- Honorarios Aprobados:</t>
    </r>
    <r>
      <rPr>
        <sz val="11"/>
        <rFont val="Aptos Narrow"/>
        <family val="2"/>
        <scheme val="minor"/>
      </rPr>
      <t xml:space="preserve">$       incluido IVA
</t>
    </r>
    <r>
      <rPr>
        <b/>
        <sz val="11"/>
        <rFont val="Aptos Narrow"/>
        <family val="2"/>
        <scheme val="minor"/>
      </rPr>
      <t xml:space="preserve">
- No. SINIESTRO AXA COLPATRIA:</t>
    </r>
    <r>
      <rPr>
        <sz val="11"/>
        <rFont val="Aptos Narrow"/>
        <family val="2"/>
        <scheme val="minor"/>
      </rPr>
      <t xml:space="preserve">  </t>
    </r>
  </si>
  <si>
    <r>
      <rPr>
        <b/>
        <sz val="11"/>
        <rFont val="Aptos Narrow"/>
        <family val="2"/>
        <scheme val="minor"/>
      </rPr>
      <t xml:space="preserve">CASO WTW   Caso 23-10-13269S
10/04/2024: </t>
    </r>
    <r>
      <rPr>
        <sz val="11"/>
        <rFont val="Aptos Narrow"/>
        <family val="2"/>
        <scheme val="minor"/>
      </rPr>
      <t xml:space="preserve">La investigada remite correo al intermediario de seguros indicando que: </t>
    </r>
    <r>
      <rPr>
        <i/>
        <sz val="11"/>
        <rFont val="Aptos Narrow"/>
        <family val="2"/>
        <scheme val="minor"/>
      </rPr>
      <t>"fue citada a  una audiencia para dar mi versión sobre los hechos derivados de la situación informada; sí bien es cierto, que a hoy no hay ninguna vinculación formal para mi cargo, es importante precisar que según la citación a esta audiencia, aún existe la posibilidad de que a futuro me llegaran a vincular"</t>
    </r>
    <r>
      <rPr>
        <b/>
        <i/>
        <sz val="11"/>
        <rFont val="Aptos Narrow"/>
        <family val="2"/>
        <scheme val="minor"/>
      </rPr>
      <t xml:space="preserve">
</t>
    </r>
    <r>
      <rPr>
        <b/>
        <sz val="11"/>
        <rFont val="Aptos Narrow"/>
        <family val="2"/>
        <scheme val="minor"/>
      </rPr>
      <t xml:space="preserve">
08/03/2024: </t>
    </r>
    <r>
      <rPr>
        <sz val="11"/>
        <rFont val="Aptos Narrow"/>
        <family val="2"/>
        <scheme val="minor"/>
      </rPr>
      <t>El intermediario de seguros contesta a la investigada la confirmación  del correo el cual fue trasladado a la aseguradora.</t>
    </r>
    <r>
      <rPr>
        <b/>
        <sz val="11"/>
        <rFont val="Aptos Narrow"/>
        <family val="2"/>
        <scheme val="minor"/>
      </rPr>
      <t xml:space="preserve">
07/03/2024:</t>
    </r>
    <r>
      <rPr>
        <sz val="11"/>
        <rFont val="Aptos Narrow"/>
        <family val="2"/>
        <scheme val="minor"/>
      </rPr>
      <t xml:space="preserve">  La investigada contesta el correo al intermediario de seguros indicando "de acuerdo a los actos administrativos que se generaron, no hay ninguno para mi cargo, ni para la Sucursal que represento legamente. Por tal motivo, considero que se puede cerrar el expediente."</t>
    </r>
    <r>
      <rPr>
        <b/>
        <sz val="11"/>
        <rFont val="Aptos Narrow"/>
        <family val="2"/>
        <scheme val="minor"/>
      </rPr>
      <t xml:space="preserve">
06/03/2024:</t>
    </r>
    <r>
      <rPr>
        <sz val="11"/>
        <rFont val="Aptos Narrow"/>
        <family val="2"/>
        <scheme val="minor"/>
      </rPr>
      <t xml:space="preserve"> El corredor de seguros remite correo a la investigada para conocer si tiene novedades sobre la vinculación al proceso.</t>
    </r>
    <r>
      <rPr>
        <b/>
        <sz val="11"/>
        <rFont val="Aptos Narrow"/>
        <family val="2"/>
        <scheme val="minor"/>
      </rPr>
      <t xml:space="preserve">
19/02/2024: </t>
    </r>
    <r>
      <rPr>
        <sz val="11"/>
        <rFont val="Aptos Narrow"/>
        <family val="2"/>
        <scheme val="minor"/>
      </rPr>
      <t xml:space="preserve">El corredor de seguros hará seguimiento a la investigada para conocer si tiene alguna información nueva sobre la vinculación al proceso o el estado del mismo.
</t>
    </r>
    <r>
      <rPr>
        <b/>
        <sz val="11"/>
        <rFont val="Aptos Narrow"/>
        <family val="2"/>
        <scheme val="minor"/>
      </rPr>
      <t xml:space="preserve">
07/11/2023: </t>
    </r>
    <r>
      <rPr>
        <sz val="11"/>
        <rFont val="Aptos Narrow"/>
        <family val="2"/>
        <scheme val="minor"/>
      </rPr>
      <t>La funcionaria informa al corredor que no ha sido vinculada por el momento algún proceso.</t>
    </r>
    <r>
      <rPr>
        <b/>
        <sz val="11"/>
        <rFont val="Aptos Narrow"/>
        <family val="2"/>
        <scheme val="minor"/>
      </rPr>
      <t xml:space="preserve">
03/11/2023: </t>
    </r>
    <r>
      <rPr>
        <sz val="11"/>
        <rFont val="Aptos Narrow"/>
        <family val="2"/>
        <scheme val="minor"/>
      </rPr>
      <t xml:space="preserve">El corredor remite recordatorio a la investigada para conocer si ya tiene conocimiento de la apertura de la investigación y los documentos soportes.
</t>
    </r>
    <r>
      <rPr>
        <b/>
        <sz val="11"/>
        <rFont val="Aptos Narrow"/>
        <family val="2"/>
        <scheme val="minor"/>
      </rPr>
      <t xml:space="preserve">
13/10/2023: </t>
    </r>
    <r>
      <rPr>
        <sz val="11"/>
        <rFont val="Aptos Narrow"/>
        <family val="2"/>
        <scheme val="minor"/>
      </rPr>
      <t xml:space="preserve">El corredor de seguros remite correo a la entidad y a la funcionaria para confirmar que ya fue reportado a la aseguradora y solicito información adicional.
</t>
    </r>
    <r>
      <rPr>
        <b/>
        <sz val="11"/>
        <rFont val="Aptos Narrow"/>
        <family val="2"/>
        <scheme val="minor"/>
      </rPr>
      <t>02/10/2023</t>
    </r>
    <r>
      <rPr>
        <sz val="11"/>
        <rFont val="Aptos Narrow"/>
        <family val="2"/>
        <scheme val="minor"/>
      </rPr>
      <t>: Aviso de circunstancia reportado directamente por la funcionaria notificada al corredor de seguros</t>
    </r>
  </si>
  <si>
    <r>
      <rPr>
        <b/>
        <sz val="11"/>
        <rFont val="Aptos Narrow"/>
        <family val="2"/>
        <scheme val="minor"/>
      </rPr>
      <t xml:space="preserve">Proceso de Investigación Disciplinaria Interna Auto Expediente 513-23 OCID
</t>
    </r>
    <r>
      <rPr>
        <sz val="11"/>
        <rFont val="Aptos Narrow"/>
        <family val="2"/>
        <scheme val="minor"/>
      </rPr>
      <t xml:space="preserve">
</t>
    </r>
    <r>
      <rPr>
        <b/>
        <sz val="11"/>
        <rFont val="Aptos Narrow"/>
        <family val="2"/>
        <scheme val="minor"/>
      </rPr>
      <t xml:space="preserve">- Investigada: </t>
    </r>
    <r>
      <rPr>
        <b/>
        <u/>
        <sz val="11"/>
        <rFont val="Aptos Narrow"/>
        <family val="2"/>
        <scheme val="minor"/>
      </rPr>
      <t>Marcela Catherine Campuzano Jaramillo</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Deila Lucía Guerra Maestre
</t>
    </r>
    <r>
      <rPr>
        <b/>
        <sz val="11"/>
        <rFont val="Aptos Narrow"/>
        <family val="2"/>
        <scheme val="minor"/>
      </rPr>
      <t>- Honorarios Solicitados:</t>
    </r>
    <r>
      <rPr>
        <sz val="11"/>
        <rFont val="Aptos Narrow"/>
        <family val="2"/>
        <scheme val="minor"/>
      </rPr>
      <t xml:space="preserve">$ 10.000.000     incluido IVA
</t>
    </r>
    <r>
      <rPr>
        <b/>
        <sz val="11"/>
        <rFont val="Aptos Narrow"/>
        <family val="2"/>
        <scheme val="minor"/>
      </rPr>
      <t>- Honorarios Aprobados:</t>
    </r>
    <r>
      <rPr>
        <sz val="11"/>
        <rFont val="Aptos Narrow"/>
        <family val="2"/>
        <scheme val="minor"/>
      </rPr>
      <t xml:space="preserve">$  10.000.000   más  IVA
</t>
    </r>
    <r>
      <rPr>
        <b/>
        <sz val="11"/>
        <rFont val="Aptos Narrow"/>
        <family val="2"/>
        <scheme val="minor"/>
      </rPr>
      <t xml:space="preserve">
- No. SINIESTRO AXA COLPATRIA:</t>
    </r>
    <r>
      <rPr>
        <sz val="11"/>
        <rFont val="Aptos Narrow"/>
        <family val="2"/>
        <scheme val="minor"/>
      </rPr>
      <t xml:space="preserve">  4-15-58192-2023</t>
    </r>
  </si>
  <si>
    <r>
      <rPr>
        <b/>
        <sz val="11"/>
        <rFont val="Aptos Narrow"/>
        <family val="2"/>
        <scheme val="minor"/>
      </rPr>
      <t>CASO WTW   Caso 23-10-13310S
- No. SINIESTRO AXA COLPATRIA:  4-15-58192-2023
20/05/2024:</t>
    </r>
    <r>
      <rPr>
        <sz val="11"/>
        <rFont val="Aptos Narrow"/>
        <family val="2"/>
        <scheme val="minor"/>
      </rPr>
      <t xml:space="preserve"> WTW remite correo a la apoderada y a la entidad para conocer el estado del proceso, la Dra. Deila Guerra informa lo siguiente: "etapa probatoria"</t>
    </r>
    <r>
      <rPr>
        <b/>
        <sz val="11"/>
        <rFont val="Aptos Narrow"/>
        <family val="2"/>
        <scheme val="minor"/>
      </rPr>
      <t xml:space="preserve">
20/02/2024:</t>
    </r>
    <r>
      <rPr>
        <sz val="11"/>
        <rFont val="Aptos Narrow"/>
        <family val="2"/>
        <scheme val="minor"/>
      </rPr>
      <t xml:space="preserve"> El corredor de seguros hizo seguimiento a la investigada para conocer el estado del proceso.
La abogada contesta que se encuentra en presentación de "pruebas"</t>
    </r>
    <r>
      <rPr>
        <b/>
        <sz val="11"/>
        <rFont val="Aptos Narrow"/>
        <family val="2"/>
        <scheme val="minor"/>
      </rPr>
      <t xml:space="preserve">
09/11/2023: </t>
    </r>
    <r>
      <rPr>
        <sz val="11"/>
        <rFont val="Aptos Narrow"/>
        <family val="2"/>
        <scheme val="minor"/>
      </rPr>
      <t>El corredor de seguros remite a la entidad correo con el soporte del anticipo que realizó la apoderada de forma directa a la aseguradora.</t>
    </r>
    <r>
      <rPr>
        <b/>
        <sz val="11"/>
        <rFont val="Aptos Narrow"/>
        <family val="2"/>
        <scheme val="minor"/>
      </rPr>
      <t xml:space="preserve">
10/10/2023</t>
    </r>
    <r>
      <rPr>
        <sz val="11"/>
        <rFont val="Aptos Narrow"/>
        <family val="2"/>
        <scheme val="minor"/>
      </rPr>
      <t xml:space="preserve">: La aseguradora remite copia de la carta de autorización de gastos de defensa al corredor de seguros quien a su vez lo comparte con la entidad La Previsora
</t>
    </r>
    <r>
      <rPr>
        <b/>
        <sz val="11"/>
        <rFont val="Aptos Narrow"/>
        <family val="2"/>
        <scheme val="minor"/>
      </rPr>
      <t>10/10/2023:</t>
    </r>
    <r>
      <rPr>
        <sz val="11"/>
        <rFont val="Aptos Narrow"/>
        <family val="2"/>
        <scheme val="minor"/>
      </rPr>
      <t xml:space="preserve"> El corredor de seguros recibe aviso de siniestro por parte de la aseguradora dado que la abogada reporto el siniestro directamente</t>
    </r>
  </si>
  <si>
    <r>
      <rPr>
        <b/>
        <sz val="11"/>
        <rFont val="Aptos Narrow"/>
        <family val="2"/>
        <scheme val="minor"/>
      </rPr>
      <t xml:space="preserve">Proceso de Investigación Disciplinaria Interna Auto Expediente .  528-23 – Auto 086
</t>
    </r>
    <r>
      <rPr>
        <sz val="11"/>
        <rFont val="Aptos Narrow"/>
        <family val="2"/>
        <scheme val="minor"/>
      </rPr>
      <t xml:space="preserve">
</t>
    </r>
    <r>
      <rPr>
        <b/>
        <sz val="11"/>
        <rFont val="Aptos Narrow"/>
        <family val="2"/>
        <scheme val="minor"/>
      </rPr>
      <t>- Investigada:</t>
    </r>
    <r>
      <rPr>
        <b/>
        <u/>
        <sz val="11"/>
        <rFont val="Aptos Narrow"/>
        <family val="2"/>
        <scheme val="minor"/>
      </rPr>
      <t xml:space="preserve"> Mónica Burbano Bernal </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Sara Patricia Mayorga Pulido
</t>
    </r>
    <r>
      <rPr>
        <b/>
        <sz val="11"/>
        <rFont val="Aptos Narrow"/>
        <family val="2"/>
        <scheme val="minor"/>
      </rPr>
      <t xml:space="preserve">- Honorarios Solicitados: </t>
    </r>
    <r>
      <rPr>
        <sz val="11"/>
        <rFont val="Aptos Narrow"/>
        <family val="2"/>
        <scheme val="minor"/>
      </rPr>
      <t xml:space="preserve">$ 10.000.000 incluido IVA
</t>
    </r>
    <r>
      <rPr>
        <b/>
        <sz val="11"/>
        <rFont val="Aptos Narrow"/>
        <family val="2"/>
        <scheme val="minor"/>
      </rPr>
      <t xml:space="preserve">- Honorarios Aprobados: </t>
    </r>
    <r>
      <rPr>
        <sz val="11"/>
        <rFont val="Aptos Narrow"/>
        <family val="2"/>
        <scheme val="minor"/>
      </rPr>
      <t xml:space="preserve">$ 10.000.000 incluido IVA
</t>
    </r>
    <r>
      <rPr>
        <b/>
        <sz val="11"/>
        <rFont val="Aptos Narrow"/>
        <family val="2"/>
        <scheme val="minor"/>
      </rPr>
      <t xml:space="preserve">
- No. SINIESTRO AXA COLPATRIA:</t>
    </r>
    <r>
      <rPr>
        <sz val="11"/>
        <rFont val="Aptos Narrow"/>
        <family val="2"/>
        <scheme val="minor"/>
      </rPr>
      <t xml:space="preserve">  4-15-58341-2023</t>
    </r>
  </si>
  <si>
    <r>
      <rPr>
        <b/>
        <sz val="11"/>
        <rFont val="Aptos Narrow"/>
        <family val="2"/>
        <scheme val="minor"/>
      </rPr>
      <t xml:space="preserve">CASO WTW   Caso 23-10-13432S 
- No. SINIESTRO AXA COLPATRIA:  4-15-58341-2023
21/05/2024: </t>
    </r>
    <r>
      <rPr>
        <sz val="11"/>
        <rFont val="Aptos Narrow"/>
        <family val="2"/>
        <scheme val="minor"/>
      </rPr>
      <t>La apodera envía informe del estado indicando lo siguiente: "Mediante auto de fecha 8 de mayo del presente año, la Oficina de Control Disciplinario procedió a archivar la investigación por no encontrar merito para continuar con la misma,   concluyendo que no se cumplían los requisitos establecidos en el artículo 223 de CGD para proferir pliego de cargos, toda vez  que el hecho objeto de investigación disciplinaria no constituyó falta disciplinaria"</t>
    </r>
    <r>
      <rPr>
        <b/>
        <sz val="11"/>
        <rFont val="Aptos Narrow"/>
        <family val="2"/>
        <scheme val="minor"/>
      </rPr>
      <t xml:space="preserve">
20/05/2024: </t>
    </r>
    <r>
      <rPr>
        <sz val="11"/>
        <rFont val="Aptos Narrow"/>
        <family val="2"/>
        <scheme val="minor"/>
      </rPr>
      <t>WTW remite correo a la apoderada y a la entidad para conocer el estado del proceso a la fecha.</t>
    </r>
    <r>
      <rPr>
        <b/>
        <sz val="11"/>
        <rFont val="Aptos Narrow"/>
        <family val="2"/>
        <scheme val="minor"/>
      </rPr>
      <t xml:space="preserve">
22/01/2024:</t>
    </r>
    <r>
      <rPr>
        <sz val="11"/>
        <rFont val="Aptos Narrow"/>
        <family val="2"/>
        <scheme val="minor"/>
      </rPr>
      <t xml:space="preserve"> El corredor de seguros remite a la apoderada y a la entidad el soporte de pago del anticipo del 50%
</t>
    </r>
    <r>
      <rPr>
        <b/>
        <sz val="11"/>
        <rFont val="Aptos Narrow"/>
        <family val="2"/>
        <scheme val="minor"/>
      </rPr>
      <t>04/01/2024:</t>
    </r>
    <r>
      <rPr>
        <sz val="11"/>
        <rFont val="Aptos Narrow"/>
        <family val="2"/>
        <scheme val="minor"/>
      </rPr>
      <t xml:space="preserve"> La apoderada remite a la aseguradora documentos con el cobro del anticipo.
</t>
    </r>
    <r>
      <rPr>
        <b/>
        <sz val="11"/>
        <rFont val="Aptos Narrow"/>
        <family val="2"/>
        <scheme val="minor"/>
      </rPr>
      <t>14/12/2023:</t>
    </r>
    <r>
      <rPr>
        <sz val="11"/>
        <rFont val="Aptos Narrow"/>
        <family val="2"/>
        <scheme val="minor"/>
      </rPr>
      <t xml:space="preserve"> El corredor de seguros remite a la apoderada la carta de aprobación de los honorarios por gastos de defensa</t>
    </r>
    <r>
      <rPr>
        <b/>
        <sz val="11"/>
        <rFont val="Aptos Narrow"/>
        <family val="2"/>
        <scheme val="minor"/>
      </rPr>
      <t xml:space="preserve">
09/11/2023</t>
    </r>
    <r>
      <rPr>
        <sz val="11"/>
        <rFont val="Aptos Narrow"/>
        <family val="2"/>
        <scheme val="minor"/>
      </rPr>
      <t xml:space="preserve">: La apoderada remite documentos soportes del siniestro al corredor de seguros para aportarlos a la reclamación. 
</t>
    </r>
    <r>
      <rPr>
        <b/>
        <sz val="11"/>
        <rFont val="Aptos Narrow"/>
        <family val="2"/>
        <scheme val="minor"/>
      </rPr>
      <t>31/10/2023:</t>
    </r>
    <r>
      <rPr>
        <sz val="11"/>
        <rFont val="Aptos Narrow"/>
        <family val="2"/>
        <scheme val="minor"/>
      </rPr>
      <t xml:space="preserve"> El corredor de seguros recibe aviso de siniestro por parte de la entidad, se le informa que faltan los documentos necesarios para presentar la reclamación a la aseguradora.</t>
    </r>
  </si>
  <si>
    <r>
      <rPr>
        <b/>
        <sz val="11"/>
        <rFont val="Aptos Narrow"/>
        <family val="2"/>
        <scheme val="minor"/>
      </rPr>
      <t xml:space="preserve">Proceso de Investigación Disciplinaria Interna Auto Expediente  526-23
</t>
    </r>
    <r>
      <rPr>
        <sz val="11"/>
        <rFont val="Aptos Narrow"/>
        <family val="2"/>
        <scheme val="minor"/>
      </rPr>
      <t xml:space="preserve">
</t>
    </r>
    <r>
      <rPr>
        <b/>
        <sz val="11"/>
        <rFont val="Aptos Narrow"/>
        <family val="2"/>
        <scheme val="minor"/>
      </rPr>
      <t>- Investigada:</t>
    </r>
    <r>
      <rPr>
        <b/>
        <u/>
        <sz val="11"/>
        <rFont val="Aptos Narrow"/>
        <family val="2"/>
        <scheme val="minor"/>
      </rPr>
      <t xml:space="preserve"> Liliana Ortega Leal</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Sara Patricia Mayorga Pulido
</t>
    </r>
    <r>
      <rPr>
        <b/>
        <sz val="11"/>
        <rFont val="Aptos Narrow"/>
        <family val="2"/>
        <scheme val="minor"/>
      </rPr>
      <t xml:space="preserve">- Honorarios Solicitados: </t>
    </r>
    <r>
      <rPr>
        <sz val="11"/>
        <rFont val="Aptos Narrow"/>
        <family val="2"/>
        <scheme val="minor"/>
      </rPr>
      <t xml:space="preserve">$ 14.000.000 incluido IVA
</t>
    </r>
    <r>
      <rPr>
        <b/>
        <sz val="11"/>
        <rFont val="Aptos Narrow"/>
        <family val="2"/>
        <scheme val="minor"/>
      </rPr>
      <t xml:space="preserve">- Honorarios Aprobados: </t>
    </r>
    <r>
      <rPr>
        <sz val="11"/>
        <rFont val="Aptos Narrow"/>
        <family val="2"/>
        <scheme val="minor"/>
      </rPr>
      <t xml:space="preserve">$  incluido IVA 
</t>
    </r>
    <r>
      <rPr>
        <b/>
        <sz val="11"/>
        <rFont val="Aptos Narrow"/>
        <family val="2"/>
        <scheme val="minor"/>
      </rPr>
      <t xml:space="preserve">
- No. SINIESTRO AXA COLPATRIA:</t>
    </r>
    <r>
      <rPr>
        <sz val="11"/>
        <rFont val="Aptos Narrow"/>
        <family val="2"/>
        <scheme val="minor"/>
      </rPr>
      <t xml:space="preserve"> </t>
    </r>
    <r>
      <rPr>
        <b/>
        <sz val="11"/>
        <rFont val="Aptos Narrow"/>
        <family val="2"/>
        <scheme val="minor"/>
      </rPr>
      <t xml:space="preserve"> 4-15-58680-2024</t>
    </r>
  </si>
  <si>
    <r>
      <t>06/06/2024:</t>
    </r>
    <r>
      <rPr>
        <sz val="11"/>
        <rFont val="Aptos Narrow"/>
        <family val="2"/>
        <scheme val="minor"/>
      </rPr>
      <t xml:space="preserve"> El corredor de seguros remite a la entidad el correo con el soporte de pago del anticipo por valor de $5,348,040 generado a la apoderada.</t>
    </r>
    <r>
      <rPr>
        <b/>
        <sz val="11"/>
        <rFont val="Aptos Narrow"/>
        <family val="2"/>
        <scheme val="minor"/>
      </rPr>
      <t xml:space="preserve">
04/06/2024: </t>
    </r>
    <r>
      <rPr>
        <sz val="11"/>
        <rFont val="Aptos Narrow"/>
        <family val="2"/>
        <scheme val="minor"/>
      </rPr>
      <t>La entidad remite correo a WTW  para que se indague con la aseguradora el estado del pago para dar respuesta a solicitud de la apoderada.
El corredor de seguros realiza contacto con AXA Colpatria.</t>
    </r>
    <r>
      <rPr>
        <b/>
        <sz val="11"/>
        <rFont val="Aptos Narrow"/>
        <family val="2"/>
        <scheme val="minor"/>
      </rPr>
      <t xml:space="preserve">
10/05/2024: L</t>
    </r>
    <r>
      <rPr>
        <sz val="11"/>
        <rFont val="Aptos Narrow"/>
        <family val="2"/>
        <scheme val="minor"/>
      </rPr>
      <t>a abogada remite cuenta de cobro solicitada por AXA Colpatria para continuar con el proceso de pago del saldo.</t>
    </r>
    <r>
      <rPr>
        <b/>
        <sz val="11"/>
        <rFont val="Aptos Narrow"/>
        <family val="2"/>
        <scheme val="minor"/>
      </rPr>
      <t xml:space="preserve">
03/05/2024: </t>
    </r>
    <r>
      <rPr>
        <sz val="11"/>
        <rFont val="Aptos Narrow"/>
        <family val="2"/>
        <scheme val="minor"/>
      </rPr>
      <t>La apoderada remite documentos a la aseguradora y con copia al corredor de seguros solicitando el pago del pago del anticipo del 50% de los honorarios aprobados.</t>
    </r>
    <r>
      <rPr>
        <b/>
        <sz val="11"/>
        <rFont val="Aptos Narrow"/>
        <family val="2"/>
        <scheme val="minor"/>
      </rPr>
      <t xml:space="preserve">
18/04/2024: </t>
    </r>
    <r>
      <rPr>
        <sz val="11"/>
        <rFont val="Aptos Narrow"/>
        <family val="2"/>
        <scheme val="minor"/>
      </rPr>
      <t>Se reenvía correo a la entidad sobre el estado del caso.</t>
    </r>
    <r>
      <rPr>
        <b/>
        <sz val="11"/>
        <rFont val="Aptos Narrow"/>
        <family val="2"/>
        <scheme val="minor"/>
      </rPr>
      <t xml:space="preserve">
10/04/2024: </t>
    </r>
    <r>
      <rPr>
        <sz val="11"/>
        <rFont val="Aptos Narrow"/>
        <family val="2"/>
        <scheme val="minor"/>
      </rPr>
      <t>La entidad solicita al corredor de seguros  información del proceso por solicitud de la investigada, se remite la respuesta que entregó la aseguradora en el mes de marzo directamente a la abogada.</t>
    </r>
    <r>
      <rPr>
        <b/>
        <sz val="11"/>
        <rFont val="Aptos Narrow"/>
        <family val="2"/>
        <scheme val="minor"/>
      </rPr>
      <t xml:space="preserve">
08/03/2024: AXA Colpatria Seguros remite la comunicación de aprobación de honorarios a la apoderada con copia al intermediario de seguros.
07/03/2024: La apoderada remite el documento a la aseguradora y al corredor.
06/03/2024: El corredor de seguros le informa a la apoderada que se ha realizado la gestion para conocer la aprobación de los gastos de defensa.
La aseguradora responde a la apoderada y al intermediario solicitando información adicional como es la certificación laboral donde se confirme que la funcionaria investigaba ostentaba el cargo por el cual esta inmersa en el proceso.
28/02/2024: La abogada remite documentos solicitados por la aseguradora de forma directa y deja en copia a la entidad y al corredor  de seguros.
19/02/2024: La apoderada remite correo a la aseguradora y al corredor de seguros con documentos requeridos para el análisis de la reclamación.
09/02/2024: El corredor de seguros recibe aviso de siniestro por parte de la entidad y se solicita la entrega de documentos necesarios para el análisis del siniestro.</t>
    </r>
  </si>
  <si>
    <r>
      <rPr>
        <b/>
        <sz val="11"/>
        <rFont val="Aptos Narrow"/>
        <family val="2"/>
        <scheme val="minor"/>
      </rPr>
      <t xml:space="preserve">Proceso de Investigación Disciplinaria Interna Auto Expediente  534-24
</t>
    </r>
    <r>
      <rPr>
        <sz val="11"/>
        <rFont val="Aptos Narrow"/>
        <family val="2"/>
        <scheme val="minor"/>
      </rPr>
      <t xml:space="preserve">
</t>
    </r>
    <r>
      <rPr>
        <b/>
        <sz val="11"/>
        <rFont val="Aptos Narrow"/>
        <family val="2"/>
        <scheme val="minor"/>
      </rPr>
      <t>- Investigado:</t>
    </r>
    <r>
      <rPr>
        <b/>
        <u/>
        <sz val="11"/>
        <rFont val="Aptos Narrow"/>
        <family val="2"/>
        <scheme val="minor"/>
      </rPr>
      <t xml:space="preserve"> Julián Harold Santos Lindarte</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Sara Patricia Mayorga Pulido
</t>
    </r>
    <r>
      <rPr>
        <b/>
        <sz val="11"/>
        <rFont val="Aptos Narrow"/>
        <family val="2"/>
        <scheme val="minor"/>
      </rPr>
      <t xml:space="preserve">- Honorarios Solicitados: </t>
    </r>
    <r>
      <rPr>
        <sz val="11"/>
        <rFont val="Aptos Narrow"/>
        <family val="2"/>
        <scheme val="minor"/>
      </rPr>
      <t xml:space="preserve">$ 12.000.000 incluido IVA
</t>
    </r>
    <r>
      <rPr>
        <b/>
        <sz val="11"/>
        <rFont val="Aptos Narrow"/>
        <family val="2"/>
        <scheme val="minor"/>
      </rPr>
      <t xml:space="preserve">- Honorarios Aprobados: </t>
    </r>
    <r>
      <rPr>
        <sz val="11"/>
        <rFont val="Aptos Narrow"/>
        <family val="2"/>
        <scheme val="minor"/>
      </rPr>
      <t xml:space="preserve">$  incluido IVA 
</t>
    </r>
    <r>
      <rPr>
        <b/>
        <sz val="11"/>
        <rFont val="Aptos Narrow"/>
        <family val="2"/>
        <scheme val="minor"/>
      </rPr>
      <t xml:space="preserve">
- No. SINIESTRO AXA COLPATRIA:</t>
    </r>
    <r>
      <rPr>
        <sz val="11"/>
        <rFont val="Aptos Narrow"/>
        <family val="2"/>
        <scheme val="minor"/>
      </rPr>
      <t xml:space="preserve">  4-15-58802-2024</t>
    </r>
  </si>
  <si>
    <r>
      <rPr>
        <b/>
        <sz val="11"/>
        <rFont val="Aptos Narrow"/>
        <family val="2"/>
        <scheme val="minor"/>
      </rPr>
      <t xml:space="preserve">20/05/2024: </t>
    </r>
    <r>
      <rPr>
        <sz val="11"/>
        <rFont val="Aptos Narrow"/>
        <family val="2"/>
        <scheme val="minor"/>
      </rPr>
      <t xml:space="preserve">WTW remite correo a la entidad con la carta de aprobación de los gastos de defensa y soporte de pago del anticipo por valor de $4,902,370 el día 22/04/2024 que le realizaron a la apoderada de forma directa.
</t>
    </r>
    <r>
      <rPr>
        <b/>
        <sz val="11"/>
        <rFont val="Aptos Narrow"/>
        <family val="2"/>
        <scheme val="minor"/>
      </rPr>
      <t xml:space="preserve">
24/04/2024</t>
    </r>
    <r>
      <rPr>
        <sz val="11"/>
        <rFont val="Aptos Narrow"/>
        <family val="2"/>
        <scheme val="minor"/>
      </rPr>
      <t xml:space="preserve">: En reunión interna de siniestros del corredor de seguros con la aseguradora se tiene noticia que AXA Colpatria ya presentó aprobación de honorarios pero no nos dejaron en copia por lo que se le solicito conocer el estado del siniestro y envió de los correos que se hallan generado.
</t>
    </r>
    <r>
      <rPr>
        <b/>
        <sz val="11"/>
        <rFont val="Aptos Narrow"/>
        <family val="2"/>
        <scheme val="minor"/>
      </rPr>
      <t>07/03/2024:</t>
    </r>
    <r>
      <rPr>
        <sz val="11"/>
        <rFont val="Aptos Narrow"/>
        <family val="2"/>
        <scheme val="minor"/>
      </rPr>
      <t xml:space="preserve"> El corredor de seguros recibe aviso de siniestro por parte de la apoderada quien radica la reclamación directamente en la aseguradora.</t>
    </r>
  </si>
  <si>
    <t>TRDM</t>
  </si>
  <si>
    <r>
      <t xml:space="preserve">Daño de la obra de arte ubicada en la sala de junta de la Vicepresidencia Administrativa que tiene como título </t>
    </r>
    <r>
      <rPr>
        <b/>
        <sz val="11"/>
        <rFont val="Aptos Narrow"/>
        <family val="2"/>
        <scheme val="minor"/>
      </rPr>
      <t>tres mujeres</t>
    </r>
    <r>
      <rPr>
        <sz val="11"/>
        <rFont val="Aptos Narrow"/>
        <family val="2"/>
        <scheme val="minor"/>
      </rPr>
      <t xml:space="preserve"> presentan rasgaduras en la parte superior e inferior  </t>
    </r>
  </si>
  <si>
    <r>
      <t xml:space="preserve">Daño del celular del Dr. Benjamín Galán.
</t>
    </r>
    <r>
      <rPr>
        <b/>
        <sz val="11"/>
        <rFont val="Aptos Narrow"/>
        <family val="2"/>
        <scheme val="minor"/>
      </rPr>
      <t>Siniestro No. 4-21-45357-2024</t>
    </r>
  </si>
  <si>
    <r>
      <t xml:space="preserve">Daño del celular del Dr. Felipe Arrázola
</t>
    </r>
    <r>
      <rPr>
        <b/>
        <sz val="11"/>
        <rFont val="Aptos Narrow"/>
        <family val="2"/>
        <scheme val="minor"/>
      </rPr>
      <t>Siniestro No 4-21-100049801</t>
    </r>
  </si>
  <si>
    <r>
      <rPr>
        <b/>
        <sz val="11"/>
        <rFont val="Aptos Narrow"/>
        <family val="2"/>
        <scheme val="minor"/>
      </rPr>
      <t xml:space="preserve">Proceso de Investigación Disciplinaria Interna Auto Expediente 096 Radicado ID. 552-24
</t>
    </r>
    <r>
      <rPr>
        <sz val="11"/>
        <rFont val="Aptos Narrow"/>
        <family val="2"/>
        <scheme val="minor"/>
      </rPr>
      <t xml:space="preserve">
</t>
    </r>
    <r>
      <rPr>
        <b/>
        <sz val="11"/>
        <rFont val="Aptos Narrow"/>
        <family val="2"/>
        <scheme val="minor"/>
      </rPr>
      <t>- Investigado:</t>
    </r>
    <r>
      <rPr>
        <b/>
        <u/>
        <sz val="11"/>
        <rFont val="Aptos Narrow"/>
        <family val="2"/>
        <scheme val="minor"/>
      </rPr>
      <t xml:space="preserve"> Osman Alberto Piñeros Muñoz</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Deila Guerra
</t>
    </r>
    <r>
      <rPr>
        <b/>
        <sz val="11"/>
        <rFont val="Aptos Narrow"/>
        <family val="2"/>
        <scheme val="minor"/>
      </rPr>
      <t xml:space="preserve">- Honorarios Solicitados: </t>
    </r>
    <r>
      <rPr>
        <sz val="11"/>
        <rFont val="Aptos Narrow"/>
        <family val="2"/>
        <scheme val="minor"/>
      </rPr>
      <t xml:space="preserve">$ 20.000.000 incluido IVA
</t>
    </r>
    <r>
      <rPr>
        <b/>
        <sz val="11"/>
        <rFont val="Aptos Narrow"/>
        <family val="2"/>
        <scheme val="minor"/>
      </rPr>
      <t xml:space="preserve">- Honorarios Aprobados: </t>
    </r>
    <r>
      <rPr>
        <sz val="11"/>
        <rFont val="Aptos Narrow"/>
        <family val="2"/>
        <scheme val="minor"/>
      </rPr>
      <t xml:space="preserve">$  incluido IVA 
</t>
    </r>
    <r>
      <rPr>
        <b/>
        <sz val="11"/>
        <rFont val="Aptos Narrow"/>
        <family val="2"/>
        <scheme val="minor"/>
      </rPr>
      <t xml:space="preserve">
- No. SINIESTRO AXA COLPATRIA:</t>
    </r>
    <r>
      <rPr>
        <sz val="11"/>
        <rFont val="Aptos Narrow"/>
        <family val="2"/>
        <scheme val="minor"/>
      </rPr>
      <t xml:space="preserve">  4-15-59352-2024</t>
    </r>
  </si>
  <si>
    <t>TOTAL</t>
  </si>
  <si>
    <t>Prima Neta</t>
  </si>
  <si>
    <t>Vr. Asegurado</t>
  </si>
  <si>
    <t>Vigencia Desde</t>
  </si>
  <si>
    <t>HDI</t>
  </si>
  <si>
    <t>Rotura de vidrio oficina, Cra 3ª 2 41 Edificio La Sirena</t>
  </si>
  <si>
    <t>Cerrado</t>
  </si>
  <si>
    <t>Hurto celular Samsung J5 Prime, funcionaria  Luisa Fernanda Tello Cabrera</t>
  </si>
  <si>
    <t>Hurto celular funcionaria Loreley Sahira Rodelo Celedón</t>
  </si>
  <si>
    <t>Daño de 13 lámparas por pérdida de energía - Sucursal Cartagena</t>
  </si>
  <si>
    <t>Pérdida y daño de elementos equipos de computo propiedad SCN.</t>
  </si>
  <si>
    <t>Hurto celular  funcionaria Ana Tarapues</t>
  </si>
  <si>
    <t>Paro Nacional Reforma Tributaria -  Rotura de vidrios Sucursal Popayán</t>
  </si>
  <si>
    <t>Daño TV casa matriz</t>
  </si>
  <si>
    <t>Nos permitimos informarles que en la sucursal de Yopal el teléfono marca NEAC presento una falla eléctrica</t>
  </si>
  <si>
    <t>Hurto celular funcionaria Maria Victoria Yopasá Gómez</t>
  </si>
  <si>
    <t>Por medio del presente le informamos que debido a los fuertes vientos se rompieron 2 vidrios de la oficina</t>
  </si>
  <si>
    <t>Incidente sucursal Neiva - daños por agua</t>
  </si>
  <si>
    <t>N/A</t>
  </si>
  <si>
    <t>Desistido</t>
  </si>
  <si>
    <t>El asegurado solicitó el desistimiento el 25/10/2021</t>
  </si>
  <si>
    <t>Hurto de un celular a una funcionaria de la Previsora Cartagena</t>
  </si>
  <si>
    <t>MANEJO</t>
  </si>
  <si>
    <t>Fraude en expedición de SOAT en diferentes puntos de atención a nivel nacional.</t>
  </si>
  <si>
    <t>Cerrado por Prescripción</t>
  </si>
  <si>
    <r>
      <rPr>
        <b/>
        <sz val="11"/>
        <rFont val="Aptos Narrow"/>
        <family val="2"/>
        <scheme val="minor"/>
      </rPr>
      <t xml:space="preserve">
CERRADO POR PRESCRIPCIÓN
02/02/2023: </t>
    </r>
    <r>
      <rPr>
        <sz val="11"/>
        <rFont val="Aptos Narrow"/>
        <family val="2"/>
        <scheme val="minor"/>
      </rPr>
      <t>Se remite recordatorio a la entidad para confirmar que el plazo máximo para presentar la carta de interrupción de la prescripción es el 07/02/2023 que se cumplen los dos años desde el aviso.</t>
    </r>
    <r>
      <rPr>
        <b/>
        <sz val="11"/>
        <rFont val="Aptos Narrow"/>
        <family val="2"/>
        <scheme val="minor"/>
      </rPr>
      <t xml:space="preserve">
15/09/2022:</t>
    </r>
    <r>
      <rPr>
        <sz val="11"/>
        <rFont val="Aptos Narrow"/>
        <family val="2"/>
        <scheme val="minor"/>
      </rPr>
      <t xml:space="preserve"> Se le envía correo al asegurado solicitando el estado del caso al interior de la Previsora y confirmando que la carta de interrupción de la prescripción la radicaron el 08/02/2021
</t>
    </r>
    <r>
      <rPr>
        <b/>
        <sz val="11"/>
        <rFont val="Aptos Narrow"/>
        <family val="2"/>
        <scheme val="minor"/>
      </rPr>
      <t>17/05/2022:</t>
    </r>
    <r>
      <rPr>
        <sz val="11"/>
        <rFont val="Aptos Narrow"/>
        <family val="2"/>
        <scheme val="minor"/>
      </rPr>
      <t xml:space="preserve"> Asegurado envía solicitud para el envío comunicación formal confirmando la fecha en que se va terminar el período de interrupción de la prescripción que se presento el año pasado a la aseguradora y se solicite respuesta a los interrogantes planteados toda vez que se necesita dicho documento para poder distribuirlo internamente a las áreas implicadas para contar con dicha información.</t>
    </r>
  </si>
  <si>
    <r>
      <t xml:space="preserve">Proceso Disciplinario Rad. 479-20 
</t>
    </r>
    <r>
      <rPr>
        <b/>
        <sz val="11"/>
        <rFont val="Aptos Narrow"/>
        <family val="2"/>
        <scheme val="minor"/>
      </rPr>
      <t xml:space="preserve">- Investigado: </t>
    </r>
    <r>
      <rPr>
        <sz val="11"/>
        <rFont val="Aptos Narrow"/>
        <family val="2"/>
        <scheme val="minor"/>
      </rPr>
      <t>SERGIO SUAREZ NIVIA.</t>
    </r>
  </si>
  <si>
    <r>
      <t xml:space="preserve">Bizagi 20-4-6762S 
</t>
    </r>
    <r>
      <rPr>
        <b/>
        <sz val="11"/>
        <rFont val="Aptos Narrow"/>
        <family val="2"/>
        <scheme val="minor"/>
      </rPr>
      <t xml:space="preserve">14/12/2022: </t>
    </r>
    <r>
      <rPr>
        <sz val="11"/>
        <rFont val="Aptos Narrow"/>
        <family val="2"/>
        <scheme val="minor"/>
      </rPr>
      <t>De acuerdo con información de la apoderada y de la asegurada se confirma el pago del 100% de los honorarios y el cierre del proceso por el auto de archivo definitivo del 13 de octubre de 2022.</t>
    </r>
    <r>
      <rPr>
        <b/>
        <sz val="11"/>
        <rFont val="Aptos Narrow"/>
        <family val="2"/>
        <scheme val="minor"/>
      </rPr>
      <t xml:space="preserve">
18/10/2022</t>
    </r>
    <r>
      <rPr>
        <sz val="11"/>
        <rFont val="Aptos Narrow"/>
        <family val="2"/>
        <scheme val="minor"/>
      </rPr>
      <t xml:space="preserve">: La abogada envía correo informando que el proceso de la referencia fue terminado con auto de archivo definitivo del 13 de octubre de 2022.
</t>
    </r>
    <r>
      <rPr>
        <b/>
        <sz val="11"/>
        <rFont val="Aptos Narrow"/>
        <family val="2"/>
        <scheme val="minor"/>
      </rPr>
      <t>20/04/2022:</t>
    </r>
    <r>
      <rPr>
        <sz val="11"/>
        <rFont val="Aptos Narrow"/>
        <family val="2"/>
        <scheme val="minor"/>
      </rPr>
      <t xml:space="preserve"> Abogada confirma que a la fecha no tiene novedades del caso 
Se ha pagado el anticipo del 50% de los honorarios por Gastos de Defensa</t>
    </r>
  </si>
  <si>
    <r>
      <t xml:space="preserve">Proceso Disciplinario 
</t>
    </r>
    <r>
      <rPr>
        <b/>
        <sz val="11"/>
        <rFont val="Aptos Narrow"/>
        <family val="2"/>
        <scheme val="minor"/>
      </rPr>
      <t>- Investigado:</t>
    </r>
    <r>
      <rPr>
        <sz val="11"/>
        <rFont val="Aptos Narrow"/>
        <family val="2"/>
        <scheme val="minor"/>
      </rPr>
      <t xml:space="preserve">  MANUEL ANTONIO CÁRDENAS ORTIZ </t>
    </r>
  </si>
  <si>
    <r>
      <t xml:space="preserve">Bizagi 21-4-8420S 
</t>
    </r>
    <r>
      <rPr>
        <b/>
        <sz val="11"/>
        <rFont val="Aptos Narrow"/>
        <family val="2"/>
        <scheme val="minor"/>
      </rPr>
      <t xml:space="preserve">05/05/2022: </t>
    </r>
    <r>
      <rPr>
        <sz val="11"/>
        <rFont val="Aptos Narrow"/>
        <family val="2"/>
        <scheme val="minor"/>
      </rPr>
      <t xml:space="preserve">CIA confirma pago al 100% correspondiente a los honorarios </t>
    </r>
  </si>
  <si>
    <r>
      <t xml:space="preserve">AUTO DE APERTURA DE INVESTIGACIÓN DISCIPLINARIA proferido por la Procuraduría Primera Delegada para la Contratación Estatal de fecha 10 de mayo de 2021
- Proceso disciplinario IUS-E-2021-005556 
</t>
    </r>
    <r>
      <rPr>
        <b/>
        <sz val="11"/>
        <rFont val="Aptos Narrow"/>
        <family val="2"/>
        <scheme val="minor"/>
      </rPr>
      <t xml:space="preserve">- Investigada: </t>
    </r>
    <r>
      <rPr>
        <sz val="11"/>
        <rFont val="Aptos Narrow"/>
        <family val="2"/>
        <scheme val="minor"/>
      </rPr>
      <t xml:space="preserve"> </t>
    </r>
    <r>
      <rPr>
        <b/>
        <u/>
        <sz val="11"/>
        <rFont val="Aptos Narrow"/>
        <family val="2"/>
        <scheme val="minor"/>
      </rPr>
      <t>GLORIA LUCIA SUÁREZ DUQUE</t>
    </r>
  </si>
  <si>
    <r>
      <t xml:space="preserve">Caso 21-7-8830S
Radicado de siniestro:12-522227
Designación firma Ajustadora a Kennedys 
</t>
    </r>
    <r>
      <rPr>
        <b/>
        <sz val="11"/>
        <rFont val="Aptos Narrow"/>
        <family val="2"/>
        <scheme val="minor"/>
      </rPr>
      <t>29/05/2024:</t>
    </r>
    <r>
      <rPr>
        <sz val="11"/>
        <rFont val="Aptos Narrow"/>
        <family val="2"/>
        <scheme val="minor"/>
      </rPr>
      <t xml:space="preserve"> El corredor de seguros remite a la entidad el soporte de pago del saldo al apoderado del investigado que se realizó de forma directa por lo tanto se procede con el cierre.
</t>
    </r>
    <r>
      <rPr>
        <b/>
        <sz val="11"/>
        <rFont val="Aptos Narrow"/>
        <family val="2"/>
        <scheme val="minor"/>
      </rPr>
      <t xml:space="preserve">08/03/2024: </t>
    </r>
    <r>
      <rPr>
        <sz val="11"/>
        <rFont val="Aptos Narrow"/>
        <family val="2"/>
        <scheme val="minor"/>
      </rPr>
      <t xml:space="preserve">El corredor de seguros tiene conocimiento que el proceso terminó y el apoderado solicitó el pago del saldo esta pendiente se remite el soporte de pago para proceder con el cierre del siniestro.
</t>
    </r>
    <r>
      <rPr>
        <b/>
        <sz val="11"/>
        <rFont val="Aptos Narrow"/>
        <family val="2"/>
        <scheme val="minor"/>
      </rPr>
      <t xml:space="preserve">18/01/2024: </t>
    </r>
    <r>
      <rPr>
        <sz val="11"/>
        <rFont val="Aptos Narrow"/>
        <family val="2"/>
        <scheme val="minor"/>
      </rPr>
      <t xml:space="preserve">La investiga remite correo al intermediario de seguros donde comparte correo entregado por la Procuraduría y confirma que está pendiente la entrega de la notificación electrónica
</t>
    </r>
    <r>
      <rPr>
        <b/>
        <sz val="11"/>
        <rFont val="Aptos Narrow"/>
        <family val="2"/>
        <scheme val="minor"/>
      </rPr>
      <t xml:space="preserve">16/10/2023: </t>
    </r>
    <r>
      <rPr>
        <sz val="11"/>
        <rFont val="Aptos Narrow"/>
        <family val="2"/>
        <scheme val="minor"/>
      </rPr>
      <t xml:space="preserve">La investigada responde al corredor de seguros que no tiene respuesta todavía de forma oficial.
</t>
    </r>
    <r>
      <rPr>
        <b/>
        <sz val="11"/>
        <rFont val="Aptos Narrow"/>
        <family val="2"/>
        <scheme val="minor"/>
      </rPr>
      <t xml:space="preserve">
06/10/2023: </t>
    </r>
    <r>
      <rPr>
        <sz val="11"/>
        <rFont val="Aptos Narrow"/>
        <family val="2"/>
        <scheme val="minor"/>
      </rPr>
      <t xml:space="preserve">El corredor de seguros solicita a la investigada si ya tiene el documento de archivo del proceso.
</t>
    </r>
    <r>
      <rPr>
        <b/>
        <sz val="11"/>
        <rFont val="Aptos Narrow"/>
        <family val="2"/>
        <scheme val="minor"/>
      </rPr>
      <t xml:space="preserve">31/08/2023: </t>
    </r>
    <r>
      <rPr>
        <sz val="11"/>
        <rFont val="Aptos Narrow"/>
        <family val="2"/>
        <scheme val="minor"/>
      </rPr>
      <t>La investigada responde que se solicitó archivo del proceso a la entidad competente y está pendiente</t>
    </r>
    <r>
      <rPr>
        <b/>
        <sz val="11"/>
        <rFont val="Aptos Narrow"/>
        <family val="2"/>
        <scheme val="minor"/>
      </rPr>
      <t xml:space="preserve"> </t>
    </r>
    <r>
      <rPr>
        <sz val="11"/>
        <rFont val="Aptos Narrow"/>
        <family val="2"/>
        <scheme val="minor"/>
      </rPr>
      <t>se realice.</t>
    </r>
    <r>
      <rPr>
        <b/>
        <sz val="11"/>
        <rFont val="Aptos Narrow"/>
        <family val="2"/>
        <scheme val="minor"/>
      </rPr>
      <t xml:space="preserve">
30/08/2023: </t>
    </r>
    <r>
      <rPr>
        <sz val="11"/>
        <rFont val="Aptos Narrow"/>
        <family val="2"/>
        <scheme val="minor"/>
      </rPr>
      <t>El corredor de seguros solicita al apoderado e investigado conocer el estado del proceso.</t>
    </r>
    <r>
      <rPr>
        <b/>
        <sz val="11"/>
        <rFont val="Aptos Narrow"/>
        <family val="2"/>
        <scheme val="minor"/>
      </rPr>
      <t xml:space="preserve">
17/05/2023</t>
    </r>
    <r>
      <rPr>
        <sz val="11"/>
        <rFont val="Aptos Narrow"/>
        <family val="2"/>
        <scheme val="minor"/>
      </rPr>
      <t xml:space="preserve">: La investigada informa al corredor que a la fecha no se cuenta con novedades el proceso por lo tanto tan pronto se genere nos estarán indicando.
</t>
    </r>
    <r>
      <rPr>
        <b/>
        <sz val="11"/>
        <rFont val="Aptos Narrow"/>
        <family val="2"/>
        <scheme val="minor"/>
      </rPr>
      <t xml:space="preserve">12/05/2023: </t>
    </r>
    <r>
      <rPr>
        <sz val="11"/>
        <rFont val="Aptos Narrow"/>
        <family val="2"/>
        <scheme val="minor"/>
      </rPr>
      <t xml:space="preserve">El corredor de seguros remite correo al investigada y a la entidad para conocer el estado del proceso judicial.
</t>
    </r>
    <r>
      <rPr>
        <b/>
        <sz val="11"/>
        <rFont val="Aptos Narrow"/>
        <family val="2"/>
        <scheme val="minor"/>
      </rPr>
      <t xml:space="preserve">03/01/2023: </t>
    </r>
    <r>
      <rPr>
        <sz val="11"/>
        <rFont val="Aptos Narrow"/>
        <family val="2"/>
        <scheme val="minor"/>
      </rPr>
      <t xml:space="preserve">La investigada remite correo donde indica que a la fecha no cuenta con alguna novedad en su proceso.
</t>
    </r>
    <r>
      <rPr>
        <b/>
        <sz val="11"/>
        <rFont val="Aptos Narrow"/>
        <family val="2"/>
        <scheme val="minor"/>
      </rPr>
      <t>15/09/2022:</t>
    </r>
    <r>
      <rPr>
        <sz val="11"/>
        <rFont val="Aptos Narrow"/>
        <family val="2"/>
        <scheme val="minor"/>
      </rPr>
      <t xml:space="preserve"> Se solicita avances del caso a abogada representante 
</t>
    </r>
    <r>
      <rPr>
        <b/>
        <sz val="11"/>
        <rFont val="Aptos Narrow"/>
        <family val="2"/>
        <scheme val="minor"/>
      </rPr>
      <t>26/06/2022:</t>
    </r>
    <r>
      <rPr>
        <sz val="11"/>
        <rFont val="Aptos Narrow"/>
        <family val="2"/>
        <scheme val="minor"/>
      </rPr>
      <t xml:space="preserve"> El apoderado confirma que ya recibió el pago del 50% de los honorarios.
</t>
    </r>
    <r>
      <rPr>
        <b/>
        <sz val="11"/>
        <rFont val="Aptos Narrow"/>
        <family val="2"/>
        <scheme val="minor"/>
      </rPr>
      <t xml:space="preserve">19/05/2022: </t>
    </r>
    <r>
      <rPr>
        <sz val="11"/>
        <rFont val="Aptos Narrow"/>
        <family val="2"/>
        <scheme val="minor"/>
      </rPr>
      <t xml:space="preserve">Apoderado confirma envío de factura para pago de honorarios </t>
    </r>
  </si>
  <si>
    <r>
      <t xml:space="preserve">AUTO DE APERTURA DE INVESTIGACIÓN DISCIPLINARIA proferido por la Procuraduría Primera Delegada para la Contratación Estatal de fecha 10 de mayo de 2021
- Proceso disciplinario IUS-E-2021-005556 
</t>
    </r>
    <r>
      <rPr>
        <b/>
        <sz val="11"/>
        <rFont val="Aptos Narrow"/>
        <family val="2"/>
        <scheme val="minor"/>
      </rPr>
      <t>- Investigada</t>
    </r>
    <r>
      <rPr>
        <sz val="11"/>
        <rFont val="Aptos Narrow"/>
        <family val="2"/>
        <scheme val="minor"/>
      </rPr>
      <t xml:space="preserve">: </t>
    </r>
    <r>
      <rPr>
        <b/>
        <u/>
        <sz val="11"/>
        <rFont val="Aptos Narrow"/>
        <family val="2"/>
        <scheme val="minor"/>
      </rPr>
      <t xml:space="preserve">CONSUELO GONZÁLEZ  BARRETO </t>
    </r>
  </si>
  <si>
    <r>
      <t xml:space="preserve">Bizagi 21-7-8829S
Radicado de siniestro 12-522227
Firma Ajustadora Kennedys 
</t>
    </r>
    <r>
      <rPr>
        <b/>
        <sz val="11"/>
        <rFont val="Aptos Narrow"/>
        <family val="2"/>
        <scheme val="minor"/>
      </rPr>
      <t>29/05/2024:</t>
    </r>
    <r>
      <rPr>
        <sz val="11"/>
        <rFont val="Aptos Narrow"/>
        <family val="2"/>
        <scheme val="minor"/>
      </rPr>
      <t xml:space="preserve"> El corredor de seguros remite a la entidad el soporte de pago del saldo al apoderado del investigado que se realizó de forma directa por lo tanto se procede con el cierre.
</t>
    </r>
    <r>
      <rPr>
        <b/>
        <sz val="11"/>
        <rFont val="Aptos Narrow"/>
        <family val="2"/>
        <scheme val="minor"/>
      </rPr>
      <t xml:space="preserve">08/03/2024: </t>
    </r>
    <r>
      <rPr>
        <sz val="11"/>
        <rFont val="Aptos Narrow"/>
        <family val="2"/>
        <scheme val="minor"/>
      </rPr>
      <t xml:space="preserve">El corredor de seguros tiene conocimiento que el proceso terminó y el apoderado solicitó el pago del saldo esta pendiente se remite el soporte de pago para proceder con el cierre del siniestro.
</t>
    </r>
    <r>
      <rPr>
        <b/>
        <sz val="11"/>
        <rFont val="Aptos Narrow"/>
        <family val="2"/>
        <scheme val="minor"/>
      </rPr>
      <t xml:space="preserve">31/01/2024: </t>
    </r>
    <r>
      <rPr>
        <sz val="11"/>
        <rFont val="Aptos Narrow"/>
        <family val="2"/>
        <scheme val="minor"/>
      </rPr>
      <t xml:space="preserve">El corredor de seguros confirma que la información fue remitida a la aseguradora y le confirmar al apoderado que puede realizar el cobro de los honorarios pendientes por gastos de defensa.
</t>
    </r>
    <r>
      <rPr>
        <b/>
        <sz val="11"/>
        <rFont val="Aptos Narrow"/>
        <family val="2"/>
        <scheme val="minor"/>
      </rPr>
      <t>21/01/2024:</t>
    </r>
    <r>
      <rPr>
        <sz val="11"/>
        <rFont val="Aptos Narrow"/>
        <family val="2"/>
        <scheme val="minor"/>
      </rPr>
      <t xml:space="preserve"> El apoderado comparte información con el intermediario de seguros sobre el cierre del proceso
</t>
    </r>
    <r>
      <rPr>
        <b/>
        <sz val="11"/>
        <rFont val="Aptos Narrow"/>
        <family val="2"/>
        <scheme val="minor"/>
      </rPr>
      <t>18/10/2023:</t>
    </r>
    <r>
      <rPr>
        <sz val="11"/>
        <rFont val="Aptos Narrow"/>
        <family val="2"/>
        <scheme val="minor"/>
      </rPr>
      <t xml:space="preserve"> El apoderado remite correo al corredor de seguros informando que el despacho todavía no se ha pronunciado
</t>
    </r>
    <r>
      <rPr>
        <b/>
        <sz val="11"/>
        <rFont val="Aptos Narrow"/>
        <family val="2"/>
        <scheme val="minor"/>
      </rPr>
      <t xml:space="preserve">06/10/2023: </t>
    </r>
    <r>
      <rPr>
        <sz val="11"/>
        <rFont val="Aptos Narrow"/>
        <family val="2"/>
        <scheme val="minor"/>
      </rPr>
      <t xml:space="preserve">El corredor de seguros solicita a la investigada si ya tiene el documento de archivo del proceso.
</t>
    </r>
    <r>
      <rPr>
        <b/>
        <sz val="11"/>
        <rFont val="Aptos Narrow"/>
        <family val="2"/>
        <scheme val="minor"/>
      </rPr>
      <t>31/08/2023:</t>
    </r>
    <r>
      <rPr>
        <sz val="11"/>
        <rFont val="Aptos Narrow"/>
        <family val="2"/>
        <scheme val="minor"/>
      </rPr>
      <t xml:space="preserve"> El apoderado responde que se solicitó archivo del proceso a la entidad competente y está pendiente se realice.
</t>
    </r>
    <r>
      <rPr>
        <b/>
        <sz val="11"/>
        <rFont val="Aptos Narrow"/>
        <family val="2"/>
        <scheme val="minor"/>
      </rPr>
      <t>30/08/2023</t>
    </r>
    <r>
      <rPr>
        <sz val="11"/>
        <rFont val="Aptos Narrow"/>
        <family val="2"/>
        <scheme val="minor"/>
      </rPr>
      <t xml:space="preserve">: El corredor de seguros solicita al apoderado e investigado conocer el estado del proceso.
</t>
    </r>
    <r>
      <rPr>
        <b/>
        <sz val="11"/>
        <rFont val="Aptos Narrow"/>
        <family val="2"/>
        <scheme val="minor"/>
      </rPr>
      <t xml:space="preserve">18/05/2023: </t>
    </r>
    <r>
      <rPr>
        <sz val="11"/>
        <rFont val="Aptos Narrow"/>
        <family val="2"/>
        <scheme val="minor"/>
      </rPr>
      <t xml:space="preserve">El apoderado contesta que ya fue pagado el anticipo del 50% y remitió informe actualizado del proceso judicial.
</t>
    </r>
    <r>
      <rPr>
        <b/>
        <sz val="11"/>
        <rFont val="Aptos Narrow"/>
        <family val="2"/>
        <scheme val="minor"/>
      </rPr>
      <t xml:space="preserve">12/05/2023: </t>
    </r>
    <r>
      <rPr>
        <sz val="11"/>
        <rFont val="Aptos Narrow"/>
        <family val="2"/>
        <scheme val="minor"/>
      </rPr>
      <t xml:space="preserve">El corredor de seguros remite correo al apoderado para conocer el estado del proceso judicial y confirmar el cobro del anticipo.
</t>
    </r>
    <r>
      <rPr>
        <b/>
        <sz val="11"/>
        <rFont val="Aptos Narrow"/>
        <family val="2"/>
        <scheme val="minor"/>
      </rPr>
      <t xml:space="preserve">05/12/2022: </t>
    </r>
    <r>
      <rPr>
        <sz val="11"/>
        <rFont val="Aptos Narrow"/>
        <family val="2"/>
        <scheme val="minor"/>
      </rPr>
      <t xml:space="preserve">El corredor remite correo al abogado para confirmar si ya se solicitó el pago el anticipo de los honorarios  a la aseguradora.
</t>
    </r>
    <r>
      <rPr>
        <b/>
        <sz val="11"/>
        <rFont val="Aptos Narrow"/>
        <family val="2"/>
        <scheme val="minor"/>
      </rPr>
      <t xml:space="preserve">15/09/2022: </t>
    </r>
    <r>
      <rPr>
        <sz val="11"/>
        <rFont val="Aptos Narrow"/>
        <family val="2"/>
        <scheme val="minor"/>
      </rPr>
      <t xml:space="preserve">Se solicita al Asegurado confirmar avances del proceso.
</t>
    </r>
    <r>
      <rPr>
        <b/>
        <sz val="11"/>
        <rFont val="Aptos Narrow"/>
        <family val="2"/>
        <scheme val="minor"/>
      </rPr>
      <t>27/04/2022:</t>
    </r>
    <r>
      <rPr>
        <sz val="11"/>
        <rFont val="Aptos Narrow"/>
        <family val="2"/>
        <scheme val="minor"/>
      </rPr>
      <t xml:space="preserve"> Investigado confirma envío de documentos y remitirá solicitud de información a abogado del Caso.</t>
    </r>
  </si>
  <si>
    <r>
      <t xml:space="preserve">Notificación auto EXPEDIENTE No. IUS-E-2021-005556 / I UC-D-2021-1798140, AUTO DE APERTURA DE INVESTIGACIÓN DISCIPLINARIA proferido por la Procuraduría Primera Delegada para la Contratación Estatal de fecha 10 de mayo de 2021
- Proceso disciplinario IUS-E-2021-005556 
</t>
    </r>
    <r>
      <rPr>
        <b/>
        <sz val="11"/>
        <rFont val="Aptos Narrow"/>
        <family val="2"/>
        <scheme val="minor"/>
      </rPr>
      <t>- Investigada:</t>
    </r>
    <r>
      <rPr>
        <sz val="11"/>
        <rFont val="Aptos Narrow"/>
        <family val="2"/>
        <scheme val="minor"/>
      </rPr>
      <t xml:space="preserve"> </t>
    </r>
    <r>
      <rPr>
        <b/>
        <u/>
        <sz val="11"/>
        <rFont val="Aptos Narrow"/>
        <family val="2"/>
        <scheme val="minor"/>
      </rPr>
      <t>MARÍA DEL PILAR GONZÁLEZ MORENO.</t>
    </r>
  </si>
  <si>
    <r>
      <t xml:space="preserve">Caso 21-7-8827S
Radicado en cia 12-522227
Designación firma Ajustadora Kennedys 
</t>
    </r>
    <r>
      <rPr>
        <b/>
        <sz val="11"/>
        <rFont val="Aptos Narrow"/>
        <family val="2"/>
        <scheme val="minor"/>
      </rPr>
      <t xml:space="preserve">
29/05/2024: </t>
    </r>
    <r>
      <rPr>
        <sz val="11"/>
        <rFont val="Aptos Narrow"/>
        <family val="2"/>
        <scheme val="minor"/>
      </rPr>
      <t>El corredor de seguros remite a la entidad el soporte de pago del saldo al apoderado del investigado que se realizó de forma directa por lo tanto se procede con el cierre.</t>
    </r>
    <r>
      <rPr>
        <b/>
        <sz val="11"/>
        <rFont val="Aptos Narrow"/>
        <family val="2"/>
        <scheme val="minor"/>
      </rPr>
      <t xml:space="preserve">
08/03/2024</t>
    </r>
    <r>
      <rPr>
        <sz val="11"/>
        <rFont val="Aptos Narrow"/>
        <family val="2"/>
        <scheme val="minor"/>
      </rPr>
      <t>: El corredor de seguros tiene conocimiento que el proceso terminó y el apoderado solicitó el pago del saldo esta pendiente se remite el soporte de pago para proceder con el cierre del siniestro.</t>
    </r>
    <r>
      <rPr>
        <b/>
        <sz val="11"/>
        <rFont val="Aptos Narrow"/>
        <family val="2"/>
        <scheme val="minor"/>
      </rPr>
      <t xml:space="preserve">
21/01/2024:  </t>
    </r>
    <r>
      <rPr>
        <sz val="11"/>
        <rFont val="Aptos Narrow"/>
        <family val="2"/>
        <scheme val="minor"/>
      </rPr>
      <t xml:space="preserve">Por información del apoderado de otra investigada en este mismo proceso el corredor de seguros tiene conocimiento que se archivo, esta pendiente que la investigada o apoderada solicite el pago del saldo de los gastos de defensa.
</t>
    </r>
    <r>
      <rPr>
        <b/>
        <sz val="11"/>
        <rFont val="Aptos Narrow"/>
        <family val="2"/>
        <scheme val="minor"/>
      </rPr>
      <t>30/08/2023:</t>
    </r>
    <r>
      <rPr>
        <sz val="11"/>
        <rFont val="Aptos Narrow"/>
        <family val="2"/>
        <scheme val="minor"/>
      </rPr>
      <t xml:space="preserve"> El corredor de seguros solicita al apoderado e investigado conocer el estado del proceso.
</t>
    </r>
    <r>
      <rPr>
        <b/>
        <sz val="11"/>
        <rFont val="Aptos Narrow"/>
        <family val="2"/>
        <scheme val="minor"/>
      </rPr>
      <t>06/12/2022:</t>
    </r>
    <r>
      <rPr>
        <sz val="11"/>
        <rFont val="Aptos Narrow"/>
        <family val="2"/>
        <scheme val="minor"/>
      </rPr>
      <t xml:space="preserve"> El apoderado confirma que en el mes de octubre de 2022 fue pagado el anticipo de los honorarios por parte de Chubb Seguros.
</t>
    </r>
    <r>
      <rPr>
        <b/>
        <sz val="11"/>
        <rFont val="Aptos Narrow"/>
        <family val="2"/>
        <scheme val="minor"/>
      </rPr>
      <t>15/06/2022:</t>
    </r>
    <r>
      <rPr>
        <sz val="11"/>
        <rFont val="Aptos Narrow"/>
        <family val="2"/>
        <scheme val="minor"/>
      </rPr>
      <t xml:space="preserve"> Se solicita al Abogado confirmar si la factura para pago de honorarios fue presentada a Chubb 
</t>
    </r>
    <r>
      <rPr>
        <b/>
        <sz val="11"/>
        <rFont val="Aptos Narrow"/>
        <family val="2"/>
        <scheme val="minor"/>
      </rPr>
      <t>04/05/2022</t>
    </r>
    <r>
      <rPr>
        <sz val="11"/>
        <rFont val="Aptos Narrow"/>
        <family val="2"/>
        <scheme val="minor"/>
      </rPr>
      <t>: Se solicita al asegurado nos confirme el estatus del proceso en asunto y si ya se hizo algún tipo de cobro a la aseguradora por concepto de honorarios</t>
    </r>
  </si>
  <si>
    <r>
      <t xml:space="preserve">AUTO DE APERTURA DE INVESTIGACIÓN DISCIPLINARIA 
 - Proceso disciplinario IUS E-2021-005556/ IUC-D-2021- 1798140.
</t>
    </r>
    <r>
      <rPr>
        <b/>
        <sz val="11"/>
        <rFont val="Aptos Narrow"/>
        <family val="2"/>
        <scheme val="minor"/>
      </rPr>
      <t>- Investigado:</t>
    </r>
    <r>
      <rPr>
        <sz val="11"/>
        <rFont val="Aptos Narrow"/>
        <family val="2"/>
        <scheme val="minor"/>
      </rPr>
      <t xml:space="preserve"> </t>
    </r>
    <r>
      <rPr>
        <b/>
        <u/>
        <sz val="11"/>
        <rFont val="Aptos Narrow"/>
        <family val="2"/>
        <scheme val="minor"/>
      </rPr>
      <t>ANDRÉS RESTREPO MONTOYA</t>
    </r>
  </si>
  <si>
    <r>
      <t xml:space="preserve">Caso 21-7-8828S 
</t>
    </r>
    <r>
      <rPr>
        <b/>
        <sz val="11"/>
        <rFont val="Aptos Narrow"/>
        <family val="2"/>
        <scheme val="minor"/>
      </rPr>
      <t>29/05/2024</t>
    </r>
    <r>
      <rPr>
        <sz val="11"/>
        <rFont val="Aptos Narrow"/>
        <family val="2"/>
        <scheme val="minor"/>
      </rPr>
      <t xml:space="preserve">: El corredor de seguros remite a la entidad el soporte de pago del saldo al apoderado del investigado que se realizó de forma directa por lo tanto se procede con el cierre.
</t>
    </r>
    <r>
      <rPr>
        <b/>
        <sz val="11"/>
        <rFont val="Aptos Narrow"/>
        <family val="2"/>
        <scheme val="minor"/>
      </rPr>
      <t xml:space="preserve">08/03/2024: </t>
    </r>
    <r>
      <rPr>
        <sz val="11"/>
        <rFont val="Aptos Narrow"/>
        <family val="2"/>
        <scheme val="minor"/>
      </rPr>
      <t xml:space="preserve">El corredor de seguros tiene conocimiento que el proceso terminó y el apoderado solicitó el pago del saldo esta pendiente se remite el soporte de pago para proceder con el cierre del siniestro.
</t>
    </r>
    <r>
      <rPr>
        <b/>
        <sz val="11"/>
        <rFont val="Aptos Narrow"/>
        <family val="2"/>
        <scheme val="minor"/>
      </rPr>
      <t>21/01/2024:</t>
    </r>
    <r>
      <rPr>
        <sz val="11"/>
        <rFont val="Aptos Narrow"/>
        <family val="2"/>
        <scheme val="minor"/>
      </rPr>
      <t xml:space="preserve">  Por información del apoderado de otra investigada en este mismo proceso el corredor de seguros tiene conocimiento que se archivo, esta pendiente que el investigado o apoderado solicite el pago del saldo de los gastos de defensa.
</t>
    </r>
    <r>
      <rPr>
        <b/>
        <sz val="11"/>
        <rFont val="Aptos Narrow"/>
        <family val="2"/>
        <scheme val="minor"/>
      </rPr>
      <t xml:space="preserve">31/08/2023: </t>
    </r>
    <r>
      <rPr>
        <sz val="11"/>
        <rFont val="Aptos Narrow"/>
        <family val="2"/>
        <scheme val="minor"/>
      </rPr>
      <t xml:space="preserve">El apoderado responde que se solicitó archivo del proceso a la entidad competente y está pendiente se realice.
</t>
    </r>
    <r>
      <rPr>
        <b/>
        <sz val="11"/>
        <rFont val="Aptos Narrow"/>
        <family val="2"/>
        <scheme val="minor"/>
      </rPr>
      <t xml:space="preserve">30/08/2023: </t>
    </r>
    <r>
      <rPr>
        <sz val="11"/>
        <rFont val="Aptos Narrow"/>
        <family val="2"/>
        <scheme val="minor"/>
      </rPr>
      <t xml:space="preserve">El corredor de seguros solicita al apoderado e investigado conocer el estado del proceso.
</t>
    </r>
    <r>
      <rPr>
        <b/>
        <sz val="11"/>
        <rFont val="Aptos Narrow"/>
        <family val="2"/>
        <scheme val="minor"/>
      </rPr>
      <t>06/12/2022:</t>
    </r>
    <r>
      <rPr>
        <sz val="11"/>
        <rFont val="Aptos Narrow"/>
        <family val="2"/>
        <scheme val="minor"/>
      </rPr>
      <t xml:space="preserve"> El apoderado confirma que en el mes de octubre de 2022 fue pagado el anticipo de los honorarios por parte de Chubb Seguros.
</t>
    </r>
    <r>
      <rPr>
        <b/>
        <sz val="11"/>
        <rFont val="Aptos Narrow"/>
        <family val="2"/>
        <scheme val="minor"/>
      </rPr>
      <t>18/08/2022:</t>
    </r>
    <r>
      <rPr>
        <sz val="11"/>
        <rFont val="Aptos Narrow"/>
        <family val="2"/>
        <scheme val="minor"/>
      </rPr>
      <t xml:space="preserve"> El apoderado envía el informe de gestión del proceso donde se indica que están pendientes del pronunciamiento de la Procuraduría Delegada
</t>
    </r>
    <r>
      <rPr>
        <b/>
        <sz val="11"/>
        <rFont val="Aptos Narrow"/>
        <family val="2"/>
        <scheme val="minor"/>
      </rPr>
      <t xml:space="preserve">04/05/2022: </t>
    </r>
    <r>
      <rPr>
        <sz val="11"/>
        <rFont val="Aptos Narrow"/>
        <family val="2"/>
        <scheme val="minor"/>
      </rPr>
      <t xml:space="preserve">Se solicita al Asegurado confirmar si por este caso se ha efectuado algún cobro a la aseguradora </t>
    </r>
  </si>
  <si>
    <r>
      <rPr>
        <b/>
        <sz val="11"/>
        <rFont val="Aptos Narrow"/>
        <family val="2"/>
        <scheme val="minor"/>
      </rPr>
      <t>AVISO DE CIRCUNSTANCIA TOMADOR LA PREVISORA</t>
    </r>
    <r>
      <rPr>
        <sz val="11"/>
        <rFont val="Aptos Narrow"/>
        <family val="2"/>
        <scheme val="minor"/>
      </rPr>
      <t xml:space="preserve">
</t>
    </r>
    <r>
      <rPr>
        <b/>
        <sz val="11"/>
        <rFont val="Aptos Narrow"/>
        <family val="2"/>
        <scheme val="minor"/>
      </rPr>
      <t xml:space="preserve">
</t>
    </r>
    <r>
      <rPr>
        <b/>
        <u/>
        <sz val="11"/>
        <rFont val="Aptos Narrow"/>
        <family val="2"/>
        <scheme val="minor"/>
      </rPr>
      <t>AVISO CIRCUNSTANCIA FUNCIONARIO JORGE ARTURO BARAJAS OROZCO</t>
    </r>
    <r>
      <rPr>
        <b/>
        <sz val="11"/>
        <rFont val="Aptos Narrow"/>
        <family val="2"/>
        <scheme val="minor"/>
      </rPr>
      <t xml:space="preserve">
</t>
    </r>
    <r>
      <rPr>
        <sz val="11"/>
        <rFont val="Aptos Narrow"/>
        <family val="2"/>
        <scheme val="minor"/>
      </rPr>
      <t xml:space="preserve">
En calidad de asegurado dentro de la póliza de responsabilidad civil servidores públicos tomada por PREVISORA SEGUROS, me permito formular aviso de circunstancias considerando los siguientes hechos:
El día 25-7-2019 se emitió póliza de cumplimiento de seriedad de candidatura No. 3002268 al garantizado BRENT YORK MENESES SILVA; conforme a las políticas de la compañía, dicha póliza debía suscribirse previo otorgamiento de contragarantía real la cual se solicitó al garantizado quien otorgó CDT y pagaré desmaterializado; sin embargo por políticas el CDT debía estar endosado en garantía lo cual por error involuntario de mi parte no quedó de dicha manera; considerando que la póliza precitada fue afectada con siniestro, es posible que las gestiones de recobro se dificulten por el error cometido en el endoso; en virtud de lo anterior es razonable colegir que por esta situación se me pueda iniciar alguna investigación.</t>
    </r>
  </si>
  <si>
    <r>
      <t xml:space="preserve">Caso 21-7-8863S
La entidad asegurada no ha formalizado la reclamación por lo tanto solo se tiene como aviso de circunstancia.
</t>
    </r>
    <r>
      <rPr>
        <b/>
        <sz val="11"/>
        <rFont val="Aptos Narrow"/>
        <family val="2"/>
        <scheme val="minor"/>
      </rPr>
      <t xml:space="preserve">
22/05/2024: </t>
    </r>
    <r>
      <rPr>
        <sz val="11"/>
        <rFont val="Aptos Narrow"/>
        <family val="2"/>
        <scheme val="minor"/>
      </rPr>
      <t xml:space="preserve">WTW remite correo a la entidad informando que al no contar con información adicional y dada la fecha de apertura que fue en el año 2019 se procede a cerrar.
</t>
    </r>
    <r>
      <rPr>
        <b/>
        <sz val="11"/>
        <rFont val="Aptos Narrow"/>
        <family val="2"/>
        <scheme val="minor"/>
      </rPr>
      <t>19/02/2024:</t>
    </r>
    <r>
      <rPr>
        <sz val="11"/>
        <rFont val="Aptos Narrow"/>
        <family val="2"/>
        <scheme val="minor"/>
      </rPr>
      <t xml:space="preserve"> El corredor de seguros remite correo a la entidad informando que  como desconocemos  si se inició proceso o investigación alguna en contra del funcionario JORGE ARTURO BARAJAS,   consideramos que podemos dar por cerrado el caso que se origina en un aviso de circunstancia.  
Por favor nos confirman si podemos desistir ante la aseguradora del aviso de circunstancia y proceder con el cierre del caso en nuestros registros internos. 
Consideramos  razonable establecer un plazo de dos meses para obtener una respuesta y establecer pasos a seguir. 
</t>
    </r>
    <r>
      <rPr>
        <b/>
        <sz val="11"/>
        <rFont val="Aptos Narrow"/>
        <family val="2"/>
        <scheme val="minor"/>
      </rPr>
      <t>30/08/2023</t>
    </r>
    <r>
      <rPr>
        <sz val="11"/>
        <rFont val="Aptos Narrow"/>
        <family val="2"/>
        <scheme val="minor"/>
      </rPr>
      <t xml:space="preserve">: Se envía un nuevo recordatorio por parte del corredor de seguros para conocer el estado del proceso.
</t>
    </r>
    <r>
      <rPr>
        <b/>
        <sz val="11"/>
        <rFont val="Aptos Narrow"/>
        <family val="2"/>
        <scheme val="minor"/>
      </rPr>
      <t>12/05/2023</t>
    </r>
    <r>
      <rPr>
        <sz val="11"/>
        <rFont val="Aptos Narrow"/>
        <family val="2"/>
        <scheme val="minor"/>
      </rPr>
      <t xml:space="preserve">: Se remite recordatorio al investigado para conocer avances del proceso y si se va formalizar la reclamación.
</t>
    </r>
    <r>
      <rPr>
        <b/>
        <sz val="11"/>
        <rFont val="Aptos Narrow"/>
        <family val="2"/>
        <scheme val="minor"/>
      </rPr>
      <t>23/01/2023:</t>
    </r>
    <r>
      <rPr>
        <sz val="11"/>
        <rFont val="Aptos Narrow"/>
        <family val="2"/>
        <scheme val="minor"/>
      </rPr>
      <t xml:space="preserve"> La entidad remite al corredor de seguros la dirección electrónica del Sr. Jorge Arturo Barajas para solicitar el estado del proceso, el intermediario envía correo electrónico.
</t>
    </r>
    <r>
      <rPr>
        <b/>
        <sz val="11"/>
        <rFont val="Aptos Narrow"/>
        <family val="2"/>
        <scheme val="minor"/>
      </rPr>
      <t>18/01/2023:</t>
    </r>
    <r>
      <rPr>
        <sz val="11"/>
        <rFont val="Aptos Narrow"/>
        <family val="2"/>
        <scheme val="minor"/>
      </rPr>
      <t xml:space="preserve"> El corredor de seguros solicita a la Previsora conocer si se tiene alguna respuesta sobre el estado del aviso de circunstancia dado.
</t>
    </r>
    <r>
      <rPr>
        <b/>
        <sz val="11"/>
        <rFont val="Aptos Narrow"/>
        <family val="2"/>
        <scheme val="minor"/>
      </rPr>
      <t xml:space="preserve"> 07/07/2022:</t>
    </r>
    <r>
      <rPr>
        <sz val="11"/>
        <rFont val="Aptos Narrow"/>
        <family val="2"/>
        <scheme val="minor"/>
      </rPr>
      <t xml:space="preserve"> Seguimiento al cliente acerca de novedades del caso. 
</t>
    </r>
    <r>
      <rPr>
        <b/>
        <sz val="11"/>
        <rFont val="Aptos Narrow"/>
        <family val="2"/>
        <scheme val="minor"/>
      </rPr>
      <t>02/05/2022:</t>
    </r>
    <r>
      <rPr>
        <sz val="11"/>
        <rFont val="Aptos Narrow"/>
        <family val="2"/>
        <scheme val="minor"/>
      </rPr>
      <t xml:space="preserve"> Solicitud actualización del caso al Asegurado </t>
    </r>
  </si>
  <si>
    <r>
      <t xml:space="preserve">Proceso disciplinario  C.C. No. 32.756.831 No. IP. 491-21
</t>
    </r>
    <r>
      <rPr>
        <b/>
        <sz val="11"/>
        <rFont val="Aptos Narrow"/>
        <family val="2"/>
        <scheme val="minor"/>
      </rPr>
      <t xml:space="preserve">- Investigada: </t>
    </r>
    <r>
      <rPr>
        <sz val="11"/>
        <rFont val="Aptos Narrow"/>
        <family val="2"/>
        <scheme val="minor"/>
      </rPr>
      <t>MARÍA TERESA ROMERO VERGARA</t>
    </r>
  </si>
  <si>
    <r>
      <t xml:space="preserve">Caso 21-8-9041S 
</t>
    </r>
    <r>
      <rPr>
        <b/>
        <sz val="11"/>
        <rFont val="Aptos Narrow"/>
        <family val="2"/>
        <scheme val="minor"/>
      </rPr>
      <t>12/08/2022</t>
    </r>
    <r>
      <rPr>
        <sz val="11"/>
        <rFont val="Aptos Narrow"/>
        <family val="2"/>
        <scheme val="minor"/>
      </rPr>
      <t xml:space="preserve">: CIA envía soporte de pago 
</t>
    </r>
    <r>
      <rPr>
        <b/>
        <sz val="11"/>
        <rFont val="Aptos Narrow"/>
        <family val="2"/>
        <scheme val="minor"/>
      </rPr>
      <t>05/05/2022</t>
    </r>
    <r>
      <rPr>
        <sz val="11"/>
        <rFont val="Aptos Narrow"/>
        <family val="2"/>
        <scheme val="minor"/>
      </rPr>
      <t>: CIA informa estado actual del caso envía  carta de aprobación de honorarios para la póliza número 41342, siniestro</t>
    </r>
  </si>
  <si>
    <r>
      <t xml:space="preserve">AVISO DE CIRCUNSTANCIA
Apertura de investigación disciplinaria
</t>
    </r>
    <r>
      <rPr>
        <b/>
        <sz val="11"/>
        <rFont val="Aptos Narrow"/>
        <family val="2"/>
        <scheme val="minor"/>
      </rPr>
      <t>- Investigado:</t>
    </r>
    <r>
      <rPr>
        <sz val="11"/>
        <rFont val="Aptos Narrow"/>
        <family val="2"/>
        <scheme val="minor"/>
      </rPr>
      <t xml:space="preserve"> JACINTO ALIRIO SALAMANCA BONILLA</t>
    </r>
  </si>
  <si>
    <r>
      <t xml:space="preserve">Caso 21-9-9183S.
Numero de Siniestro 12-524319 
</t>
    </r>
    <r>
      <rPr>
        <b/>
        <sz val="11"/>
        <rFont val="Aptos Narrow"/>
        <family val="2"/>
        <scheme val="minor"/>
      </rPr>
      <t xml:space="preserve">
25/01/2023:</t>
    </r>
    <r>
      <rPr>
        <sz val="11"/>
        <rFont val="Aptos Narrow"/>
        <family val="2"/>
        <scheme val="minor"/>
      </rPr>
      <t xml:space="preserve"> Se recibe correo del investigado donde se confirma que el proceso ya fue cerrado a favor de él dado que la terminación de la actuación y disponer el archivo del proceso No. 486-21 adelantado en contra de los señores JACINTO ALIRIO SALAMANCA BONILLA Y MILTON GERARDO GIRALDO BARRERO.
</t>
    </r>
    <r>
      <rPr>
        <b/>
        <sz val="11"/>
        <rFont val="Aptos Narrow"/>
        <family val="2"/>
        <scheme val="minor"/>
      </rPr>
      <t>08/08/2022:</t>
    </r>
    <r>
      <rPr>
        <sz val="11"/>
        <rFont val="Aptos Narrow"/>
        <family val="2"/>
        <scheme val="minor"/>
      </rPr>
      <t xml:space="preserve"> Asegurado envía estado del caso:  está en etapa de cerrada la investigación disciplinaria dentro del proceso y corren traslado a la vicepresidencia jurídica, por el término de diez (10) días hábiles, contados a partir de la ejecutoria del auto, para que pueda presentar alegatos precalificatorios. Respecto a este último paso enviare un escrito sustentado que las decisiones que se tomaron fue conforme a los manuales de políticas con las debidas autorizaciones que gozan de soporte
</t>
    </r>
    <r>
      <rPr>
        <b/>
        <sz val="11"/>
        <rFont val="Aptos Narrow"/>
        <family val="2"/>
        <scheme val="minor"/>
      </rPr>
      <t xml:space="preserve">20/04/2022: </t>
    </r>
    <r>
      <rPr>
        <sz val="11"/>
        <rFont val="Aptos Narrow"/>
        <family val="2"/>
        <scheme val="minor"/>
      </rPr>
      <t>Asegurado confirma que el caso se encuentra  rendición de testimonios y aun continua abierto</t>
    </r>
  </si>
  <si>
    <r>
      <t xml:space="preserve">AVISO DE CIRCUNSTANCIA
Proceso disciplinario al ex empleado de la Previsora 
</t>
    </r>
    <r>
      <rPr>
        <b/>
        <sz val="11"/>
        <rFont val="Aptos Narrow"/>
        <family val="2"/>
        <scheme val="minor"/>
      </rPr>
      <t>- Investigado:</t>
    </r>
    <r>
      <rPr>
        <sz val="11"/>
        <rFont val="Aptos Narrow"/>
        <family val="2"/>
        <scheme val="minor"/>
      </rPr>
      <t xml:space="preserve"> MILTON GERARDO GIRALDO</t>
    </r>
  </si>
  <si>
    <r>
      <t xml:space="preserve">Caso 21-10-9404S
Radicado de siniestro 12-525936-01 
</t>
    </r>
    <r>
      <rPr>
        <b/>
        <sz val="11"/>
        <rFont val="Aptos Narrow"/>
        <family val="2"/>
        <scheme val="minor"/>
      </rPr>
      <t>12/05/2023</t>
    </r>
    <r>
      <rPr>
        <sz val="11"/>
        <rFont val="Aptos Narrow"/>
        <family val="2"/>
        <scheme val="minor"/>
      </rPr>
      <t xml:space="preserve">: El corredor de seguros remite correo al investigado y la entidad donde se confirma que el caso fue cerrado y absuelto el funcionario por lo tanto no se generó afectación directa a la póliza de RCSP y se procede a cerrar el caso.
</t>
    </r>
    <r>
      <rPr>
        <b/>
        <sz val="11"/>
        <rFont val="Aptos Narrow"/>
        <family val="2"/>
        <scheme val="minor"/>
      </rPr>
      <t xml:space="preserve">18/01/2023: </t>
    </r>
    <r>
      <rPr>
        <sz val="11"/>
        <rFont val="Aptos Narrow"/>
        <family val="2"/>
        <scheme val="minor"/>
      </rPr>
      <t xml:space="preserve">El corredor de seguros solicita al investigado la resolución de cierre del proceso para actualizar el estado del caso.
</t>
    </r>
    <r>
      <rPr>
        <b/>
        <sz val="11"/>
        <rFont val="Aptos Narrow"/>
        <family val="2"/>
        <scheme val="minor"/>
      </rPr>
      <t xml:space="preserve">22/09/2022: </t>
    </r>
    <r>
      <rPr>
        <sz val="11"/>
        <rFont val="Aptos Narrow"/>
        <family val="2"/>
        <scheme val="minor"/>
      </rPr>
      <t xml:space="preserve">El investigado responde correo indicando: estamos a la espera de los avances del auto de investigación disciplinaria, hemos presentado todas la pruebas y actuaciones, por ahora hemos considerado prudente no contratar abogado pero esperando como avanza para tomar decisiones al respecto.
</t>
    </r>
    <r>
      <rPr>
        <b/>
        <sz val="11"/>
        <rFont val="Aptos Narrow"/>
        <family val="2"/>
        <scheme val="minor"/>
      </rPr>
      <t>19/09/2022:</t>
    </r>
    <r>
      <rPr>
        <sz val="11"/>
        <rFont val="Aptos Narrow"/>
        <family val="2"/>
        <scheme val="minor"/>
      </rPr>
      <t xml:space="preserve"> Solicitud novedades del caso a la CIA y al asegurado
</t>
    </r>
    <r>
      <rPr>
        <b/>
        <sz val="11"/>
        <rFont val="Aptos Narrow"/>
        <family val="2"/>
        <scheme val="minor"/>
      </rPr>
      <t>04/05/2022:</t>
    </r>
    <r>
      <rPr>
        <sz val="11"/>
        <rFont val="Aptos Narrow"/>
        <family val="2"/>
        <scheme val="minor"/>
      </rPr>
      <t xml:space="preserve"> Se solicita al asegurado nos confirmen si se han presentado novedades frente al caso y si ya se ha decidido la designación de abogado para obtener autorización de la aseguradora.</t>
    </r>
  </si>
  <si>
    <r>
      <t xml:space="preserve">Proceso Disciplinario 485-20 Auto 69
</t>
    </r>
    <r>
      <rPr>
        <b/>
        <sz val="11"/>
        <rFont val="Aptos Narrow"/>
        <family val="2"/>
        <scheme val="minor"/>
      </rPr>
      <t>- Investigada</t>
    </r>
    <r>
      <rPr>
        <b/>
        <u/>
        <sz val="11"/>
        <rFont val="Aptos Narrow"/>
        <family val="2"/>
        <scheme val="minor"/>
      </rPr>
      <t>: DAIAN ALEXANDRA RODRÍGUEZ SABOGAL</t>
    </r>
  </si>
  <si>
    <r>
      <t xml:space="preserve">Caso 22-2-9978S 
</t>
    </r>
    <r>
      <rPr>
        <b/>
        <sz val="11"/>
        <rFont val="Aptos Narrow"/>
        <family val="2"/>
        <scheme val="minor"/>
      </rPr>
      <t>08/03/2024:</t>
    </r>
    <r>
      <rPr>
        <sz val="11"/>
        <rFont val="Aptos Narrow"/>
        <family val="2"/>
        <scheme val="minor"/>
      </rPr>
      <t xml:space="preserve"> El corredor de seguros remite a la entidad correo donde se confirma que se pago el 100% de los honorarios aprobados como anticipo, y teniendo en cuenta que el proceso ya fue archivado el proceso se cierra el caso.
</t>
    </r>
    <r>
      <rPr>
        <b/>
        <sz val="11"/>
        <rFont val="Aptos Narrow"/>
        <family val="2"/>
        <scheme val="minor"/>
      </rPr>
      <t xml:space="preserve">19/02/2024: </t>
    </r>
    <r>
      <rPr>
        <sz val="11"/>
        <rFont val="Aptos Narrow"/>
        <family val="2"/>
        <scheme val="minor"/>
      </rPr>
      <t xml:space="preserve">Al fecha el corredor de seguros no tiene conocimiento de los avances del proceso de cierre del proceso para proceder a cerrar el siniestro.
</t>
    </r>
    <r>
      <rPr>
        <b/>
        <sz val="11"/>
        <rFont val="Aptos Narrow"/>
        <family val="2"/>
        <scheme val="minor"/>
      </rPr>
      <t>30/08/2023:</t>
    </r>
    <r>
      <rPr>
        <sz val="11"/>
        <rFont val="Aptos Narrow"/>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rFont val="Aptos Narrow"/>
        <family val="2"/>
        <scheme val="minor"/>
      </rPr>
      <t>26/05/2023:</t>
    </r>
    <r>
      <rPr>
        <sz val="11"/>
        <rFont val="Aptos Narrow"/>
        <family val="2"/>
        <scheme val="minor"/>
      </rPr>
      <t xml:space="preserve"> El corredor de seguros remite correo a la entidad y al apoderado para conocer el estado del proceso judicial.
</t>
    </r>
    <r>
      <rPr>
        <b/>
        <sz val="11"/>
        <rFont val="Aptos Narrow"/>
        <family val="2"/>
        <scheme val="minor"/>
      </rPr>
      <t>08/08/2022:</t>
    </r>
    <r>
      <rPr>
        <sz val="11"/>
        <rFont val="Aptos Narrow"/>
        <family val="2"/>
        <scheme val="minor"/>
      </rPr>
      <t xml:space="preserve"> Nos responde el apoderado indicando que ya recibió el anticipo
</t>
    </r>
    <r>
      <rPr>
        <b/>
        <sz val="11"/>
        <rFont val="Aptos Narrow"/>
        <family val="2"/>
        <scheme val="minor"/>
      </rPr>
      <t>11/07/2022:</t>
    </r>
    <r>
      <rPr>
        <sz val="11"/>
        <rFont val="Aptos Narrow"/>
        <family val="2"/>
        <scheme val="minor"/>
      </rPr>
      <t xml:space="preserve">Se envía correo al apoderado para conocer si ya realizó el cobro del anticipo de los honorarios a la aseguradora.
</t>
    </r>
    <r>
      <rPr>
        <b/>
        <sz val="11"/>
        <rFont val="Aptos Narrow"/>
        <family val="2"/>
        <scheme val="minor"/>
      </rPr>
      <t xml:space="preserve">03/05/2022: </t>
    </r>
    <r>
      <rPr>
        <sz val="11"/>
        <rFont val="Aptos Narrow"/>
        <family val="2"/>
        <scheme val="minor"/>
      </rPr>
      <t>Se envía la liquidación de los honorarios aprobados</t>
    </r>
  </si>
  <si>
    <r>
      <t xml:space="preserve">Proceso Disciplinario 485-20 Auto 69
</t>
    </r>
    <r>
      <rPr>
        <b/>
        <u/>
        <sz val="11"/>
        <rFont val="Aptos Narrow"/>
        <family val="2"/>
        <scheme val="minor"/>
      </rPr>
      <t>- Investigada: LUZ MERY NARANJO CÁRDENAS</t>
    </r>
  </si>
  <si>
    <r>
      <t xml:space="preserve">Bizagi  22-2-9980S 
</t>
    </r>
    <r>
      <rPr>
        <b/>
        <sz val="11"/>
        <rFont val="Aptos Narrow"/>
        <family val="2"/>
        <scheme val="minor"/>
      </rPr>
      <t>08/03/2024:</t>
    </r>
    <r>
      <rPr>
        <sz val="11"/>
        <rFont val="Aptos Narrow"/>
        <family val="2"/>
        <scheme val="minor"/>
      </rPr>
      <t xml:space="preserve"> El corredor de seguros remite a la entidad correo donde se confirma que se pago el 100% de los honorarios aprobados como anticipo, y teniendo en cuenta que el proceso ya fue archivado el proceso se cierra el caso.
</t>
    </r>
    <r>
      <rPr>
        <b/>
        <sz val="11"/>
        <rFont val="Aptos Narrow"/>
        <family val="2"/>
        <scheme val="minor"/>
      </rPr>
      <t xml:space="preserve">
19/02/2024: </t>
    </r>
    <r>
      <rPr>
        <sz val="11"/>
        <rFont val="Aptos Narrow"/>
        <family val="2"/>
        <scheme val="minor"/>
      </rPr>
      <t xml:space="preserve">Al fecha el corredor de seguros no tiene conocimiento de los avances del proceso de cierre del proceso para proceder a cerrar el siniestro.
</t>
    </r>
    <r>
      <rPr>
        <b/>
        <sz val="11"/>
        <rFont val="Aptos Narrow"/>
        <family val="2"/>
        <scheme val="minor"/>
      </rPr>
      <t xml:space="preserve">
30/08/2023:</t>
    </r>
    <r>
      <rPr>
        <sz val="11"/>
        <rFont val="Aptos Narrow"/>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rFont val="Aptos Narrow"/>
        <family val="2"/>
        <scheme val="minor"/>
      </rPr>
      <t>12/05/2023</t>
    </r>
    <r>
      <rPr>
        <sz val="11"/>
        <rFont val="Aptos Narrow"/>
        <family val="2"/>
        <scheme val="minor"/>
      </rPr>
      <t xml:space="preserve">: El corredor de seguros remite correo a la entidad y al apoderado para conocer el estado del proceso judicial.
</t>
    </r>
    <r>
      <rPr>
        <b/>
        <sz val="11"/>
        <rFont val="Aptos Narrow"/>
        <family val="2"/>
        <scheme val="minor"/>
      </rPr>
      <t>08/08/2022</t>
    </r>
    <r>
      <rPr>
        <sz val="11"/>
        <rFont val="Aptos Narrow"/>
        <family val="2"/>
        <scheme val="minor"/>
      </rPr>
      <t xml:space="preserve">: Nos responde el apoderado indicando que ya recibió el anticipo
</t>
    </r>
    <r>
      <rPr>
        <b/>
        <sz val="11"/>
        <rFont val="Aptos Narrow"/>
        <family val="2"/>
        <scheme val="minor"/>
      </rPr>
      <t xml:space="preserve">11/07/2022: </t>
    </r>
    <r>
      <rPr>
        <sz val="11"/>
        <rFont val="Aptos Narrow"/>
        <family val="2"/>
        <scheme val="minor"/>
      </rPr>
      <t xml:space="preserve">Se envía correo al apoderado para conocer si ya realizó el cobro del anticipo de los honorarios a la aseguradora
</t>
    </r>
    <r>
      <rPr>
        <b/>
        <sz val="11"/>
        <rFont val="Aptos Narrow"/>
        <family val="2"/>
        <scheme val="minor"/>
      </rPr>
      <t xml:space="preserve">03/05/2022: </t>
    </r>
    <r>
      <rPr>
        <sz val="11"/>
        <rFont val="Aptos Narrow"/>
        <family val="2"/>
        <scheme val="minor"/>
      </rPr>
      <t>Se envía la liquidación de los honorarios aprobados</t>
    </r>
  </si>
  <si>
    <r>
      <t xml:space="preserve">Proceso Disciplinario 485-20 Auto 69
</t>
    </r>
    <r>
      <rPr>
        <b/>
        <sz val="11"/>
        <rFont val="Aptos Narrow"/>
        <family val="2"/>
        <scheme val="minor"/>
      </rPr>
      <t xml:space="preserve">- Investigada: </t>
    </r>
    <r>
      <rPr>
        <b/>
        <u/>
        <sz val="11"/>
        <rFont val="Aptos Narrow"/>
        <family val="2"/>
        <scheme val="minor"/>
      </rPr>
      <t>DANIELA SANCHEZ POLANCO</t>
    </r>
  </si>
  <si>
    <r>
      <t xml:space="preserve">Caso 22-2-9979S 
</t>
    </r>
    <r>
      <rPr>
        <b/>
        <sz val="11"/>
        <rFont val="Aptos Narrow"/>
        <family val="2"/>
        <scheme val="minor"/>
      </rPr>
      <t>08/03/2024:</t>
    </r>
    <r>
      <rPr>
        <sz val="11"/>
        <rFont val="Aptos Narrow"/>
        <family val="2"/>
        <scheme val="minor"/>
      </rPr>
      <t xml:space="preserve"> El corredor de seguros remite a la entidad correo donde se confirma que se pago el 100% de los honorarios aprobados como anticipo, y teniendo en cuenta que el proceso ya fue archivado el proceso se cierra el caso.
</t>
    </r>
    <r>
      <rPr>
        <b/>
        <sz val="11"/>
        <rFont val="Aptos Narrow"/>
        <family val="2"/>
        <scheme val="minor"/>
      </rPr>
      <t xml:space="preserve">19/02/2024: </t>
    </r>
    <r>
      <rPr>
        <sz val="11"/>
        <rFont val="Aptos Narrow"/>
        <family val="2"/>
        <scheme val="minor"/>
      </rPr>
      <t xml:space="preserve">A la fecha el corredor de seguros no tiene conocimiento de los avances del proceso de cierre del proceso para proceder a cerrar el siniestro.
</t>
    </r>
    <r>
      <rPr>
        <b/>
        <sz val="11"/>
        <rFont val="Aptos Narrow"/>
        <family val="2"/>
        <scheme val="minor"/>
      </rPr>
      <t>30/08/2023:</t>
    </r>
    <r>
      <rPr>
        <sz val="11"/>
        <rFont val="Aptos Narrow"/>
        <family val="2"/>
        <scheme val="minor"/>
      </rPr>
      <t xml:space="preserve"> El área de indemnizaciones del corredor de seguros tiene conocimiento que el proceso ya fue archivado  por lo que esta pendiente obtener el soporte de pago para poder reportarlo formalmente y cerrar el caso.
</t>
    </r>
    <r>
      <rPr>
        <b/>
        <sz val="11"/>
        <rFont val="Aptos Narrow"/>
        <family val="2"/>
        <scheme val="minor"/>
      </rPr>
      <t xml:space="preserve">26/05/2023: </t>
    </r>
    <r>
      <rPr>
        <sz val="11"/>
        <rFont val="Aptos Narrow"/>
        <family val="2"/>
        <scheme val="minor"/>
      </rPr>
      <t xml:space="preserve">El corredor de seguros remite correo a la entidad y al apoderado para conocer el estado del proceso judicial.
</t>
    </r>
    <r>
      <rPr>
        <b/>
        <sz val="11"/>
        <rFont val="Aptos Narrow"/>
        <family val="2"/>
        <scheme val="minor"/>
      </rPr>
      <t xml:space="preserve">26/10/2022: </t>
    </r>
    <r>
      <rPr>
        <sz val="11"/>
        <rFont val="Aptos Narrow"/>
        <family val="2"/>
        <scheme val="minor"/>
      </rPr>
      <t xml:space="preserve">Se recibe el soporte de pago de la aseguradora en el cual se confirma la transferencia al apoderado del valor aprobado por concepto de gastos.
</t>
    </r>
    <r>
      <rPr>
        <b/>
        <sz val="11"/>
        <rFont val="Aptos Narrow"/>
        <family val="2"/>
        <scheme val="minor"/>
      </rPr>
      <t>19/09/2022</t>
    </r>
    <r>
      <rPr>
        <sz val="11"/>
        <rFont val="Aptos Narrow"/>
        <family val="2"/>
        <scheme val="minor"/>
      </rPr>
      <t xml:space="preserve">: Se remite correo al apoderado para conocer si aceptaron los honorarios
</t>
    </r>
    <r>
      <rPr>
        <b/>
        <sz val="11"/>
        <rFont val="Aptos Narrow"/>
        <family val="2"/>
        <scheme val="minor"/>
      </rPr>
      <t>06/04/2022:</t>
    </r>
    <r>
      <rPr>
        <sz val="11"/>
        <rFont val="Aptos Narrow"/>
        <family val="2"/>
        <scheme val="minor"/>
      </rPr>
      <t xml:space="preserve"> Envío de liquidación al Asegurado </t>
    </r>
  </si>
  <si>
    <r>
      <t xml:space="preserve">Proceso Disciplinario 485-20 Auto 69 
</t>
    </r>
    <r>
      <rPr>
        <b/>
        <sz val="11"/>
        <rFont val="Aptos Narrow"/>
        <family val="2"/>
        <scheme val="minor"/>
      </rPr>
      <t>- Investigada:</t>
    </r>
    <r>
      <rPr>
        <sz val="11"/>
        <rFont val="Aptos Narrow"/>
        <family val="2"/>
        <scheme val="minor"/>
      </rPr>
      <t xml:space="preserve"> MARIA DEL PILAR RODRÍGUEZ AVILA</t>
    </r>
  </si>
  <si>
    <r>
      <t xml:space="preserve">22-2-9981S 
</t>
    </r>
    <r>
      <rPr>
        <b/>
        <sz val="11"/>
        <rFont val="Aptos Narrow"/>
        <family val="2"/>
        <scheme val="minor"/>
      </rPr>
      <t xml:space="preserve">
</t>
    </r>
    <r>
      <rPr>
        <b/>
        <u/>
        <sz val="11"/>
        <rFont val="Aptos Narrow"/>
        <family val="2"/>
        <scheme val="minor"/>
      </rPr>
      <t xml:space="preserve">- SINIESTRO PRESCRITO -
</t>
    </r>
    <r>
      <rPr>
        <sz val="11"/>
        <rFont val="Aptos Narrow"/>
        <family val="2"/>
        <scheme val="minor"/>
      </rPr>
      <t xml:space="preserve">
</t>
    </r>
    <r>
      <rPr>
        <b/>
        <sz val="11"/>
        <rFont val="Aptos Narrow"/>
        <family val="2"/>
        <scheme val="minor"/>
      </rPr>
      <t>27/07/2023</t>
    </r>
    <r>
      <rPr>
        <sz val="11"/>
        <rFont val="Aptos Narrow"/>
        <family val="2"/>
        <scheme val="minor"/>
      </rPr>
      <t xml:space="preserve">: El corredor de seguros remite un nuevo recordatorio a la entidad para conocer si la funcionaria desea afectar la póliza y se indica que el siniestro va prescribir por lo que se recomienda realizar de forma directa interrumpir este periodo.
</t>
    </r>
    <r>
      <rPr>
        <b/>
        <sz val="11"/>
        <rFont val="Aptos Narrow"/>
        <family val="2"/>
        <scheme val="minor"/>
      </rPr>
      <t xml:space="preserve">29/06/2023: </t>
    </r>
    <r>
      <rPr>
        <sz val="11"/>
        <rFont val="Aptos Narrow"/>
        <family val="2"/>
        <scheme val="minor"/>
      </rPr>
      <t xml:space="preserve">En el comité de seguros virtual de Junio 2023 se le recordó a la entidad que este siniestro esta próximo a prescribir.
</t>
    </r>
    <r>
      <rPr>
        <b/>
        <sz val="11"/>
        <rFont val="Aptos Narrow"/>
        <family val="2"/>
        <scheme val="minor"/>
      </rPr>
      <t>26/05/2023:</t>
    </r>
    <r>
      <rPr>
        <sz val="11"/>
        <rFont val="Aptos Narrow"/>
        <family val="2"/>
        <scheme val="minor"/>
      </rPr>
      <t xml:space="preserve"> El corredor de seguros remite correo a la entidad para conocer si la Investigada desea afectar la póliza de RCSP
</t>
    </r>
    <r>
      <rPr>
        <b/>
        <sz val="11"/>
        <rFont val="Aptos Narrow"/>
        <family val="2"/>
        <scheme val="minor"/>
      </rPr>
      <t>27/04/2023:</t>
    </r>
    <r>
      <rPr>
        <sz val="11"/>
        <rFont val="Aptos Narrow"/>
        <family val="2"/>
        <scheme val="minor"/>
      </rPr>
      <t xml:space="preserve"> En el comité de seguros virtual de Abril  2023 se le recuerda a la entidad que este siniestro esta próximo a prescribir con el fin que se adelanten las gestiones pertinentes con la investigada.
</t>
    </r>
    <r>
      <rPr>
        <b/>
        <sz val="11"/>
        <rFont val="Aptos Narrow"/>
        <family val="2"/>
        <scheme val="minor"/>
      </rPr>
      <t>18/01/2023:</t>
    </r>
    <r>
      <rPr>
        <sz val="11"/>
        <rFont val="Aptos Narrow"/>
        <family val="2"/>
        <scheme val="minor"/>
      </rPr>
      <t xml:space="preserve"> Se remite correo a la entidad para preguntar sobre la decisión de reclamar, importante tener presente que en 27-07-2023 esta previsto que prescriba sino se presenta la carta de interrupción o la reclamación formal.
</t>
    </r>
    <r>
      <rPr>
        <b/>
        <sz val="11"/>
        <rFont val="Aptos Narrow"/>
        <family val="2"/>
        <scheme val="minor"/>
      </rPr>
      <t>19/09/2022:</t>
    </r>
    <r>
      <rPr>
        <sz val="11"/>
        <rFont val="Aptos Narrow"/>
        <family val="2"/>
        <scheme val="minor"/>
      </rPr>
      <t xml:space="preserve"> Se remite recordatorio al asegurado para conocer si la investigada esta interesada en continuar con el proceso de reclamación.
</t>
    </r>
    <r>
      <rPr>
        <b/>
        <sz val="11"/>
        <rFont val="Aptos Narrow"/>
        <family val="2"/>
        <scheme val="minor"/>
      </rPr>
      <t>03/05/2022</t>
    </r>
    <r>
      <rPr>
        <sz val="11"/>
        <rFont val="Aptos Narrow"/>
        <family val="2"/>
        <scheme val="minor"/>
      </rPr>
      <t xml:space="preserve">: Se envía correo al asegurado solicitando validar con la investigada si va reclamar por el amparo de gastos de defensa y nos pueda suministrar la información requerida por la aseguradora para continuar con el análisis de la  reclamación. </t>
    </r>
  </si>
  <si>
    <r>
      <t xml:space="preserve">Proceso Disciplinario Interno 498-22 Auto No. 017 - 
</t>
    </r>
    <r>
      <rPr>
        <b/>
        <sz val="11"/>
        <rFont val="Aptos Narrow"/>
        <family val="2"/>
        <scheme val="minor"/>
      </rPr>
      <t xml:space="preserve">- Investigado: </t>
    </r>
    <r>
      <rPr>
        <b/>
        <u/>
        <sz val="11"/>
        <rFont val="Aptos Narrow"/>
        <family val="2"/>
        <scheme val="minor"/>
      </rPr>
      <t>PABLO SAUL RUA SUCERQUIA</t>
    </r>
    <r>
      <rPr>
        <sz val="11"/>
        <rFont val="Aptos Narrow"/>
        <family val="2"/>
        <scheme val="minor"/>
      </rPr>
      <t xml:space="preserve">
</t>
    </r>
  </si>
  <si>
    <r>
      <rPr>
        <b/>
        <sz val="11"/>
        <rFont val="Aptos Narrow"/>
        <family val="2"/>
        <scheme val="minor"/>
      </rPr>
      <t xml:space="preserve">20/05/2024: </t>
    </r>
    <r>
      <rPr>
        <sz val="11"/>
        <rFont val="Aptos Narrow"/>
        <family val="2"/>
        <scheme val="minor"/>
      </rPr>
      <t>WTW informa a la entidad que tuvo conocimiento que la apoderada presentó reclamación a AXA Colpatria y a Chubb Seguros por este proceso la cual reconoció honorarios y le fueron cancelados de forma anticipada por lo anterior se cierra el caso en Chubb Seguros.</t>
    </r>
    <r>
      <rPr>
        <b/>
        <sz val="11"/>
        <rFont val="Aptos Narrow"/>
        <family val="2"/>
        <scheme val="minor"/>
      </rPr>
      <t xml:space="preserve">
08/03/2024:</t>
    </r>
    <r>
      <rPr>
        <sz val="11"/>
        <rFont val="Aptos Narrow"/>
        <family val="2"/>
        <scheme val="minor"/>
      </rPr>
      <t xml:space="preserve"> De acuerdo con reunión de siniestros de la aseguradora y el corredor de seguros se identifica que la apoderada presento reclamación a la póliza de Chubb y esta aprobó los gastos de defensa, pendiente conocer el valor de la aprobación y la fecha de pago</t>
    </r>
  </si>
  <si>
    <r>
      <t xml:space="preserve">Proceso Disciplinario Interno 498-22 Auto No. 017 -
</t>
    </r>
    <r>
      <rPr>
        <b/>
        <sz val="11"/>
        <rFont val="Aptos Narrow"/>
        <family val="2"/>
        <scheme val="minor"/>
      </rPr>
      <t>- Investigada</t>
    </r>
    <r>
      <rPr>
        <b/>
        <u/>
        <sz val="11"/>
        <rFont val="Aptos Narrow"/>
        <family val="2"/>
        <scheme val="minor"/>
      </rPr>
      <t>: CRISTINA CONCEPCIÓN REYNOSA ALARCÓN</t>
    </r>
    <r>
      <rPr>
        <sz val="11"/>
        <rFont val="Aptos Narrow"/>
        <family val="2"/>
        <scheme val="minor"/>
      </rPr>
      <t xml:space="preserve">
</t>
    </r>
  </si>
  <si>
    <r>
      <t xml:space="preserve">Proceso Disciplinario IUS E-2020-672212 / IUC D-2021-1715462  
</t>
    </r>
    <r>
      <rPr>
        <b/>
        <sz val="11"/>
        <rFont val="Aptos Narrow"/>
        <family val="2"/>
        <scheme val="minor"/>
      </rPr>
      <t>- Investigada:</t>
    </r>
    <r>
      <rPr>
        <sz val="11"/>
        <rFont val="Aptos Narrow"/>
        <family val="2"/>
        <scheme val="minor"/>
      </rPr>
      <t xml:space="preserve"> SANDRA VIVIANA DIAZ G.</t>
    </r>
  </si>
  <si>
    <r>
      <t xml:space="preserve">22-4-10227S
Siniestro en Chubb 12-531525 -1 
</t>
    </r>
    <r>
      <rPr>
        <b/>
        <sz val="11"/>
        <rFont val="Aptos Narrow"/>
        <family val="2"/>
        <scheme val="minor"/>
      </rPr>
      <t xml:space="preserve">29/09/2023: </t>
    </r>
    <r>
      <rPr>
        <sz val="11"/>
        <rFont val="Aptos Narrow"/>
        <family val="2"/>
        <scheme val="minor"/>
      </rPr>
      <t>Se solicita  a la funcionaria y apoderada conocer el estado del proceso para cerrar el caso dado que el pago de los honorarios ya se realizó.
La abogada responde entregando los documentos de cierre del proceso por lo que se procede a cambiar el estado del caso.</t>
    </r>
    <r>
      <rPr>
        <b/>
        <sz val="11"/>
        <rFont val="Aptos Narrow"/>
        <family val="2"/>
        <scheme val="minor"/>
      </rPr>
      <t xml:space="preserve">
13/12/2022:</t>
    </r>
    <r>
      <rPr>
        <sz val="11"/>
        <rFont val="Aptos Narrow"/>
        <family val="2"/>
        <scheme val="minor"/>
      </rPr>
      <t xml:space="preserve"> El corredor remite correo a la entidad donde se confirma el pago del 100% de los honorarios aprobados al abogado pendiente conocer estado del proceso.
</t>
    </r>
    <r>
      <rPr>
        <b/>
        <sz val="11"/>
        <rFont val="Aptos Narrow"/>
        <family val="2"/>
        <scheme val="minor"/>
      </rPr>
      <t>19/09/2022:</t>
    </r>
    <r>
      <rPr>
        <sz val="11"/>
        <rFont val="Aptos Narrow"/>
        <family val="2"/>
        <scheme val="minor"/>
      </rPr>
      <t xml:space="preserve"> Se le remite correo al asegurado para conocer si aceptaron los honorarios y el estado del proceso.
</t>
    </r>
    <r>
      <rPr>
        <b/>
        <sz val="11"/>
        <rFont val="Aptos Narrow"/>
        <family val="2"/>
        <scheme val="minor"/>
      </rPr>
      <t>08/08/2022:</t>
    </r>
    <r>
      <rPr>
        <sz val="11"/>
        <rFont val="Aptos Narrow"/>
        <family val="2"/>
        <scheme val="minor"/>
      </rPr>
      <t xml:space="preserve"> Se envía recordatorio al asegurado e investigado para conocer el estado del proceso
</t>
    </r>
    <r>
      <rPr>
        <b/>
        <sz val="11"/>
        <rFont val="Aptos Narrow"/>
        <family val="2"/>
        <scheme val="minor"/>
      </rPr>
      <t xml:space="preserve">07/07/2022: </t>
    </r>
    <r>
      <rPr>
        <sz val="11"/>
        <rFont val="Aptos Narrow"/>
        <family val="2"/>
        <scheme val="minor"/>
      </rPr>
      <t xml:space="preserve">Se envía correo al asegurado para conocer si ya gestionaron el cobro de honorarios
</t>
    </r>
    <r>
      <rPr>
        <b/>
        <sz val="11"/>
        <rFont val="Aptos Narrow"/>
        <family val="2"/>
        <scheme val="minor"/>
      </rPr>
      <t>25/05/2022:</t>
    </r>
    <r>
      <rPr>
        <sz val="11"/>
        <rFont val="Aptos Narrow"/>
        <family val="2"/>
        <scheme val="minor"/>
      </rPr>
      <t xml:space="preserve"> Se remite aprobación de honorarios al asegurado</t>
    </r>
  </si>
  <si>
    <r>
      <t xml:space="preserve">Proceso Disciplinario 474-19 Auto 87
</t>
    </r>
    <r>
      <rPr>
        <b/>
        <sz val="11"/>
        <rFont val="Aptos Narrow"/>
        <family val="2"/>
        <scheme val="minor"/>
      </rPr>
      <t>- Investigado:</t>
    </r>
    <r>
      <rPr>
        <sz val="11"/>
        <rFont val="Aptos Narrow"/>
        <family val="2"/>
        <scheme val="minor"/>
      </rPr>
      <t xml:space="preserve"> EMIRO SILVA RUIZ</t>
    </r>
  </si>
  <si>
    <r>
      <t xml:space="preserve">Caso 22-5-10335S
STRO 12- 532376 - CHUBB
</t>
    </r>
    <r>
      <rPr>
        <b/>
        <sz val="11"/>
        <rFont val="Aptos Narrow"/>
        <family val="2"/>
        <scheme val="minor"/>
      </rPr>
      <t>12/12/2022:</t>
    </r>
    <r>
      <rPr>
        <sz val="11"/>
        <rFont val="Aptos Narrow"/>
        <family val="2"/>
        <scheme val="minor"/>
      </rPr>
      <t xml:space="preserve"> Se remite correo a la entidad donde se confirma el pago total de los honorarios al apoderado, pendiente confirmar estado del proceso.
</t>
    </r>
    <r>
      <rPr>
        <b/>
        <sz val="11"/>
        <rFont val="Aptos Narrow"/>
        <family val="2"/>
        <scheme val="minor"/>
      </rPr>
      <t>14/09/2022:</t>
    </r>
    <r>
      <rPr>
        <sz val="11"/>
        <rFont val="Aptos Narrow"/>
        <family val="2"/>
        <scheme val="minor"/>
      </rPr>
      <t xml:space="preserve"> Se envían documentos del apoderado para gestionar el pago por parte de la aseguradora, pendiente obtener el soporte.
</t>
    </r>
    <r>
      <rPr>
        <b/>
        <sz val="11"/>
        <rFont val="Aptos Narrow"/>
        <family val="2"/>
        <scheme val="minor"/>
      </rPr>
      <t>25/05/2022</t>
    </r>
    <r>
      <rPr>
        <sz val="11"/>
        <rFont val="Aptos Narrow"/>
        <family val="2"/>
        <scheme val="minor"/>
      </rPr>
      <t>: Se remite aprobación de honorarios al asegurado.</t>
    </r>
  </si>
  <si>
    <t>Hurto de un celular al funcionario Edgar Muñoz Romero línea  3155889559 - Previsora Cali</t>
  </si>
  <si>
    <r>
      <rPr>
        <b/>
        <sz val="11"/>
        <rFont val="Aptos Narrow"/>
        <family val="2"/>
        <scheme val="minor"/>
      </rPr>
      <t xml:space="preserve">01/09/2022: </t>
    </r>
    <r>
      <rPr>
        <sz val="11"/>
        <rFont val="Aptos Narrow"/>
        <family val="2"/>
        <scheme val="minor"/>
      </rPr>
      <t>Se envía soporte de la transferencia electrónica al asegurado</t>
    </r>
  </si>
  <si>
    <r>
      <t xml:space="preserve">Investigación Disciplinaria y el auto  No. 068  de la exfuncionaria 
</t>
    </r>
    <r>
      <rPr>
        <b/>
        <sz val="11"/>
        <rFont val="Aptos Narrow"/>
        <family val="2"/>
        <scheme val="minor"/>
      </rPr>
      <t>- Investigada:</t>
    </r>
    <r>
      <rPr>
        <sz val="11"/>
        <rFont val="Aptos Narrow"/>
        <family val="2"/>
        <scheme val="minor"/>
      </rPr>
      <t xml:space="preserve"> NOHORA MARLENY BOJACÁ MARTIN
</t>
    </r>
    <r>
      <rPr>
        <b/>
        <sz val="11"/>
        <rFont val="Aptos Narrow"/>
        <family val="2"/>
        <scheme val="minor"/>
      </rPr>
      <t xml:space="preserve">No. SINIESTRO AXA COLPATRIA: </t>
    </r>
    <r>
      <rPr>
        <sz val="11"/>
        <rFont val="Aptos Narrow"/>
        <family val="2"/>
        <scheme val="minor"/>
      </rPr>
      <t xml:space="preserve">4-15-57217-2022
</t>
    </r>
  </si>
  <si>
    <r>
      <rPr>
        <b/>
        <sz val="11"/>
        <rFont val="Aptos Narrow"/>
        <family val="2"/>
        <scheme val="minor"/>
      </rPr>
      <t xml:space="preserve">STRO-22-000027192 - AXA COLPATRIA
14/08/2023: </t>
    </r>
    <r>
      <rPr>
        <sz val="11"/>
        <rFont val="Aptos Narrow"/>
        <family val="2"/>
        <scheme val="minor"/>
      </rPr>
      <t>El corredor de seguros remitió correo al apoderado e investigada el soporte de pago del saldo del 50% de los honorarios aprobados por lo que se procede con el cierre del siniestro.</t>
    </r>
    <r>
      <rPr>
        <b/>
        <sz val="11"/>
        <rFont val="Aptos Narrow"/>
        <family val="2"/>
        <scheme val="minor"/>
      </rPr>
      <t xml:space="preserve">
05/06/2023:</t>
    </r>
    <r>
      <rPr>
        <sz val="11"/>
        <rFont val="Aptos Narrow"/>
        <family val="2"/>
        <scheme val="minor"/>
      </rPr>
      <t xml:space="preserve"> La apoderada remite correo a la aseguradora solicitando el pago del 50% final de honorarios dado que el proceso ya finalizó, pendiente contar con el soporte de pago.
</t>
    </r>
    <r>
      <rPr>
        <b/>
        <sz val="11"/>
        <rFont val="Aptos Narrow"/>
        <family val="2"/>
        <scheme val="minor"/>
      </rPr>
      <t xml:space="preserve">04/05/2023: </t>
    </r>
    <r>
      <rPr>
        <sz val="11"/>
        <rFont val="Aptos Narrow"/>
        <family val="2"/>
        <scheme val="minor"/>
      </rPr>
      <t>El corredor de seguros remite correo al apoderado e investigada para conocer avances del proceso judicial.</t>
    </r>
    <r>
      <rPr>
        <b/>
        <sz val="11"/>
        <rFont val="Aptos Narrow"/>
        <family val="2"/>
        <scheme val="minor"/>
      </rPr>
      <t xml:space="preserve">
03/01/2023:</t>
    </r>
    <r>
      <rPr>
        <sz val="11"/>
        <rFont val="Aptos Narrow"/>
        <family val="2"/>
        <scheme val="minor"/>
      </rPr>
      <t xml:space="preserve"> Se remite a la entidad el soporte de pago al apoderado del  50% de los honorarios aprobados, pendiente confirmar estado del proceso.</t>
    </r>
    <r>
      <rPr>
        <b/>
        <sz val="11"/>
        <rFont val="Aptos Narrow"/>
        <family val="2"/>
        <scheme val="minor"/>
      </rPr>
      <t xml:space="preserve">
28/11/2022: </t>
    </r>
    <r>
      <rPr>
        <sz val="11"/>
        <rFont val="Aptos Narrow"/>
        <family val="2"/>
        <scheme val="minor"/>
      </rPr>
      <t>El área de indemnizaciones remite la carta de aprobación de honorarios autorizados por la aseguradora</t>
    </r>
  </si>
  <si>
    <r>
      <t xml:space="preserve">Investigación Penal En Fiscalía No. 150016000133201301809
</t>
    </r>
    <r>
      <rPr>
        <b/>
        <sz val="11"/>
        <rFont val="Aptos Narrow"/>
        <family val="2"/>
        <scheme val="minor"/>
      </rPr>
      <t>- Investigada</t>
    </r>
    <r>
      <rPr>
        <sz val="11"/>
        <rFont val="Aptos Narrow"/>
        <family val="2"/>
        <scheme val="minor"/>
      </rPr>
      <t>: MARÍA LEONOR MONTOYA AVELLA</t>
    </r>
  </si>
  <si>
    <t>NA</t>
  </si>
  <si>
    <r>
      <rPr>
        <b/>
        <sz val="11"/>
        <rFont val="Aptos Narrow"/>
        <family val="2"/>
        <scheme val="minor"/>
      </rPr>
      <t xml:space="preserve">
23/08/2023:</t>
    </r>
    <r>
      <rPr>
        <sz val="11"/>
        <rFont val="Aptos Narrow"/>
        <family val="2"/>
        <scheme val="minor"/>
      </rPr>
      <t xml:space="preserve"> El área de indemnizaciones del intermediario de seguros da respuesta a la investigada al revisar de nuevo todo el siniestro.
</t>
    </r>
    <r>
      <rPr>
        <b/>
        <sz val="11"/>
        <rFont val="Aptos Narrow"/>
        <family val="2"/>
        <scheme val="minor"/>
      </rPr>
      <t xml:space="preserve">
21/07/2023: </t>
    </r>
    <r>
      <rPr>
        <sz val="11"/>
        <rFont val="Aptos Narrow"/>
        <family val="2"/>
        <scheme val="minor"/>
      </rPr>
      <t>El intermediario de seguros remite correo a la investigada para conocer su posición sobre la respuesta dada por la aseguradora.
La investigada solicita al intermediario revisar de nuevo el caso para apoyarla en una posible solicitud de reconsideración.</t>
    </r>
    <r>
      <rPr>
        <b/>
        <sz val="11"/>
        <rFont val="Aptos Narrow"/>
        <family val="2"/>
        <scheme val="minor"/>
      </rPr>
      <t xml:space="preserve">
26/05/2023: </t>
    </r>
    <r>
      <rPr>
        <sz val="11"/>
        <rFont val="Aptos Narrow"/>
        <family val="2"/>
        <scheme val="minor"/>
      </rPr>
      <t xml:space="preserve">El corredor de seguros remite la respuesta al corredor de la investigada.
</t>
    </r>
    <r>
      <rPr>
        <b/>
        <sz val="11"/>
        <rFont val="Aptos Narrow"/>
        <family val="2"/>
        <scheme val="minor"/>
      </rPr>
      <t xml:space="preserve">
10/05/2023: </t>
    </r>
    <r>
      <rPr>
        <sz val="11"/>
        <rFont val="Aptos Narrow"/>
        <family val="2"/>
        <scheme val="minor"/>
      </rPr>
      <t xml:space="preserve">La investigada solicita al correo de seguros se reenvié la comunicación de la aseguradora dado que no la encuentra.
</t>
    </r>
    <r>
      <rPr>
        <b/>
        <sz val="11"/>
        <rFont val="Aptos Narrow"/>
        <family val="2"/>
        <scheme val="minor"/>
      </rPr>
      <t xml:space="preserve">
04/05/2023:</t>
    </r>
    <r>
      <rPr>
        <sz val="11"/>
        <rFont val="Aptos Narrow"/>
        <family val="2"/>
        <scheme val="minor"/>
      </rPr>
      <t xml:space="preserve"> El corredor de seguros remite correo a la investigada para conocer comentarios sobre la comunicación de objeción de la aseguradora.
</t>
    </r>
    <r>
      <rPr>
        <b/>
        <sz val="11"/>
        <rFont val="Aptos Narrow"/>
        <family val="2"/>
        <scheme val="minor"/>
      </rPr>
      <t xml:space="preserve">
18/01/2023: </t>
    </r>
    <r>
      <rPr>
        <sz val="11"/>
        <rFont val="Aptos Narrow"/>
        <family val="2"/>
        <scheme val="minor"/>
      </rPr>
      <t xml:space="preserve">Se remite correo al asegurado para conocer si solicita adelantar algún proceso de reconsideración a la entregada por la aseguradora.
</t>
    </r>
    <r>
      <rPr>
        <b/>
        <sz val="11"/>
        <rFont val="Aptos Narrow"/>
        <family val="2"/>
        <scheme val="minor"/>
      </rPr>
      <t>21/12/2022:</t>
    </r>
    <r>
      <rPr>
        <sz val="11"/>
        <rFont val="Aptos Narrow"/>
        <family val="2"/>
        <scheme val="minor"/>
      </rPr>
      <t xml:space="preserve"> El corredor de seguros le confirma al investigado el siniestro fue objetado por: </t>
    </r>
    <r>
      <rPr>
        <i/>
        <sz val="11"/>
        <rFont val="Aptos Narrow"/>
        <family val="2"/>
        <scheme val="minor"/>
      </rPr>
      <t>nos permitimos manifestar que para el presente caso
opero el fenómeno de la Prescripción que produce la extinción de todos los derechos y acciones derivadas del
contrato de seguro, toda vez que transcurrieron más de dos (2) años, desde la fecha de descubrimiento de los hechos
materia de investigación, sin que la asegurada haya presentado la reclamación ante la compañía de seguros y
teniendo en cuenta que la modalidad de cobertura de la póliza opera por “Claims Made”, razón por la cual el evento
descrito no goza de cobertura al interior del contrato de seguro
Ahora bien, la segunda causal de objeción radica en que los hechos materia de investigación, no están relacionados
y/o derivados de las funciones propias del cargo de acuerdo a la certificación aportada por la Gerencia de Talento
Humano de la Previsora S.A</t>
    </r>
    <r>
      <rPr>
        <sz val="11"/>
        <rFont val="Aptos Narrow"/>
        <family val="2"/>
        <scheme val="minor"/>
      </rPr>
      <t xml:space="preserve">
</t>
    </r>
    <r>
      <rPr>
        <b/>
        <sz val="11"/>
        <rFont val="Aptos Narrow"/>
        <family val="2"/>
        <scheme val="minor"/>
      </rPr>
      <t xml:space="preserve">
15/12/2022: </t>
    </r>
    <r>
      <rPr>
        <sz val="11"/>
        <rFont val="Aptos Narrow"/>
        <family val="2"/>
        <scheme val="minor"/>
      </rPr>
      <t>De acuerdo con solicitud de la asegurada se responde correo con inquietudes planteadas y esta pendiente que la aseguradora se pronuncie.</t>
    </r>
    <r>
      <rPr>
        <b/>
        <sz val="11"/>
        <rFont val="Aptos Narrow"/>
        <family val="2"/>
        <scheme val="minor"/>
      </rPr>
      <t xml:space="preserve">
30/11/2022: </t>
    </r>
    <r>
      <rPr>
        <sz val="11"/>
        <rFont val="Aptos Narrow"/>
        <family val="2"/>
        <scheme val="minor"/>
      </rPr>
      <t xml:space="preserve">Se recibe correo de la investigada aclarando algunas respuestas de la aseguradoras las cuales están siendo revisadas.
</t>
    </r>
    <r>
      <rPr>
        <b/>
        <sz val="11"/>
        <rFont val="Aptos Narrow"/>
        <family val="2"/>
        <scheme val="minor"/>
      </rPr>
      <t xml:space="preserve">18/11/2022: </t>
    </r>
    <r>
      <rPr>
        <sz val="11"/>
        <rFont val="Aptos Narrow"/>
        <family val="2"/>
        <scheme val="minor"/>
      </rPr>
      <t>Se remite correo al asegurado con la solicitud de información adicional requerida por AXA Colpatria.</t>
    </r>
  </si>
  <si>
    <t>Hurto Celular Funcionario Jerson Adro Herrera Jimenez</t>
  </si>
  <si>
    <r>
      <rPr>
        <b/>
        <sz val="11"/>
        <rFont val="Aptos Narrow"/>
        <family val="2"/>
        <scheme val="minor"/>
      </rPr>
      <t xml:space="preserve">
06/02/2023:</t>
    </r>
    <r>
      <rPr>
        <sz val="11"/>
        <rFont val="Aptos Narrow"/>
        <family val="2"/>
        <scheme val="minor"/>
      </rPr>
      <t>Se confirma el pago de la indemnización a la Previsora.</t>
    </r>
    <r>
      <rPr>
        <b/>
        <sz val="11"/>
        <rFont val="Aptos Narrow"/>
        <family val="2"/>
        <scheme val="minor"/>
      </rPr>
      <t xml:space="preserve">
19/12/2022:</t>
    </r>
    <r>
      <rPr>
        <sz val="11"/>
        <rFont val="Aptos Narrow"/>
        <family val="2"/>
        <scheme val="minor"/>
      </rPr>
      <t xml:space="preserve"> Se recibe documentos por parte del asegurado requeridos para continuar con el estudio de la reclamación, se procederá a entregarlo a la aseguradora.
</t>
    </r>
    <r>
      <rPr>
        <b/>
        <sz val="11"/>
        <rFont val="Aptos Narrow"/>
        <family val="2"/>
        <scheme val="minor"/>
      </rPr>
      <t xml:space="preserve">
28/11/2022:</t>
    </r>
    <r>
      <rPr>
        <sz val="11"/>
        <rFont val="Aptos Narrow"/>
        <family val="2"/>
        <scheme val="minor"/>
      </rPr>
      <t xml:space="preserve"> Se realiza el recordatorio de los documentos adicionales para continuar con el estudio de la reclamación.</t>
    </r>
  </si>
  <si>
    <t>Rotura de Vidrio Interno Oficina  de Mocoa</t>
  </si>
  <si>
    <r>
      <rPr>
        <b/>
        <sz val="11"/>
        <rFont val="Aptos Narrow"/>
        <family val="2"/>
        <scheme val="minor"/>
      </rPr>
      <t xml:space="preserve">17/01/2023: </t>
    </r>
    <r>
      <rPr>
        <sz val="11"/>
        <rFont val="Aptos Narrow"/>
        <family val="2"/>
        <scheme val="minor"/>
      </rPr>
      <t xml:space="preserve">Se remite el soporte de pago a la entidad por parte de la aseguradora
</t>
    </r>
    <r>
      <rPr>
        <b/>
        <sz val="11"/>
        <rFont val="Aptos Narrow"/>
        <family val="2"/>
        <scheme val="minor"/>
      </rPr>
      <t xml:space="preserve">
19/12/2022: </t>
    </r>
    <r>
      <rPr>
        <sz val="11"/>
        <rFont val="Aptos Narrow"/>
        <family val="2"/>
        <scheme val="minor"/>
      </rPr>
      <t xml:space="preserve">Se recibe el finiquito firmado por parte de la entidad para entregarlo a la aseguradora y que se pueda realizar el pago.
</t>
    </r>
    <r>
      <rPr>
        <b/>
        <sz val="11"/>
        <rFont val="Aptos Narrow"/>
        <family val="2"/>
        <scheme val="minor"/>
      </rPr>
      <t xml:space="preserve">
28/11/2022: </t>
    </r>
    <r>
      <rPr>
        <sz val="11"/>
        <rFont val="Aptos Narrow"/>
        <family val="2"/>
        <scheme val="minor"/>
      </rPr>
      <t xml:space="preserve">Se reporta el siniestro a la aseguradora pendiente se confirme si tiene cobertura dado que el inmueble no está asegurado sino los contenidos.
</t>
    </r>
  </si>
  <si>
    <r>
      <rPr>
        <b/>
        <sz val="11"/>
        <rFont val="Aptos Narrow"/>
        <family val="2"/>
        <scheme val="minor"/>
      </rPr>
      <t>Investigación Disciplinaria y el auto  087 - Radicado 502-21</t>
    </r>
    <r>
      <rPr>
        <sz val="11"/>
        <rFont val="Aptos Narrow"/>
        <family val="2"/>
        <scheme val="minor"/>
      </rPr>
      <t xml:space="preserve">
</t>
    </r>
    <r>
      <rPr>
        <b/>
        <sz val="11"/>
        <rFont val="Aptos Narrow"/>
        <family val="2"/>
        <scheme val="minor"/>
      </rPr>
      <t>- Investigada</t>
    </r>
    <r>
      <rPr>
        <sz val="11"/>
        <rFont val="Aptos Narrow"/>
        <family val="2"/>
        <scheme val="minor"/>
      </rPr>
      <t xml:space="preserve">: CARMEN EUGENIA CHARRIA 
</t>
    </r>
    <r>
      <rPr>
        <b/>
        <sz val="11"/>
        <rFont val="Aptos Narrow"/>
        <family val="2"/>
        <scheme val="minor"/>
      </rPr>
      <t>- Apoderada:</t>
    </r>
    <r>
      <rPr>
        <b/>
        <u/>
        <sz val="11"/>
        <rFont val="Aptos Narrow"/>
        <family val="2"/>
        <scheme val="minor"/>
      </rPr>
      <t xml:space="preserve"> DEILA LUCIA GUERRA MAESTRE</t>
    </r>
    <r>
      <rPr>
        <sz val="11"/>
        <rFont val="Aptos Narrow"/>
        <family val="2"/>
        <scheme val="minor"/>
      </rPr>
      <t xml:space="preserve">
</t>
    </r>
    <r>
      <rPr>
        <b/>
        <sz val="11"/>
        <rFont val="Aptos Narrow"/>
        <family val="2"/>
        <scheme val="minor"/>
      </rPr>
      <t>- Honorarios Solicitados</t>
    </r>
    <r>
      <rPr>
        <sz val="11"/>
        <rFont val="Aptos Narrow"/>
        <family val="2"/>
        <scheme val="minor"/>
      </rPr>
      <t xml:space="preserve">: $                 incluido IVA
</t>
    </r>
    <r>
      <rPr>
        <b/>
        <sz val="11"/>
        <rFont val="Aptos Narrow"/>
        <family val="2"/>
        <scheme val="minor"/>
      </rPr>
      <t>- Honorarios Aprobados</t>
    </r>
    <r>
      <rPr>
        <sz val="11"/>
        <rFont val="Aptos Narrow"/>
        <family val="2"/>
        <scheme val="minor"/>
      </rPr>
      <t xml:space="preserve">:$ 11.900.000 incluido IVA
</t>
    </r>
    <r>
      <rPr>
        <b/>
        <sz val="11"/>
        <rFont val="Aptos Narrow"/>
        <family val="2"/>
        <scheme val="minor"/>
      </rPr>
      <t xml:space="preserve">No. SINIESTRO AXA COLPATRIA: </t>
    </r>
    <r>
      <rPr>
        <sz val="11"/>
        <rFont val="Aptos Narrow"/>
        <family val="2"/>
        <scheme val="minor"/>
      </rPr>
      <t>4-15-57463-2022</t>
    </r>
  </si>
  <si>
    <r>
      <rPr>
        <b/>
        <sz val="11"/>
        <rFont val="Aptos Narrow"/>
        <family val="2"/>
        <scheme val="minor"/>
      </rPr>
      <t>SINIESTRO: STRO-22-000036562 
19/02/2024:</t>
    </r>
    <r>
      <rPr>
        <sz val="11"/>
        <rFont val="Aptos Narrow"/>
        <family val="2"/>
        <scheme val="minor"/>
      </rPr>
      <t xml:space="preserve"> El corredor de seguros verifica el estado del siniestro quien remite el soporte de pago del 50% final efectuado en el mes de diciembre de 2023 y lo remite a la investigada, apoderada y la entidad por lo tanto se procede a cerrar el caso.
</t>
    </r>
    <r>
      <rPr>
        <b/>
        <sz val="11"/>
        <rFont val="Aptos Narrow"/>
        <family val="2"/>
        <scheme val="minor"/>
      </rPr>
      <t>11/12/2023:</t>
    </r>
    <r>
      <rPr>
        <sz val="11"/>
        <rFont val="Aptos Narrow"/>
        <family val="2"/>
        <scheme val="minor"/>
      </rPr>
      <t xml:space="preserve"> El corredor de seguros tiene conocimiento que la apoderada solicitó el cobro del anticipo de los gastos de defensa, se solicitará soporte de pago a la aseguradora.</t>
    </r>
    <r>
      <rPr>
        <b/>
        <sz val="11"/>
        <rFont val="Aptos Narrow"/>
        <family val="2"/>
        <scheme val="minor"/>
      </rPr>
      <t xml:space="preserve">
06/09/2023: </t>
    </r>
    <r>
      <rPr>
        <sz val="11"/>
        <rFont val="Aptos Narrow"/>
        <family val="2"/>
        <scheme val="minor"/>
      </rPr>
      <t>El corredor de seguros da respuesta a la apoderada según lo informado por AXA Colpatria quien indica que el valor aprobado de honorarios fue aceptado por la abogada cuando solicito el cobro del anticipo, No obstante a lo anterior la apoderada indica no estar de acuerdo e informar que va adelantar el cobro adicional</t>
    </r>
    <r>
      <rPr>
        <b/>
        <sz val="11"/>
        <rFont val="Aptos Narrow"/>
        <family val="2"/>
        <scheme val="minor"/>
      </rPr>
      <t xml:space="preserve">
26/05/2023: </t>
    </r>
    <r>
      <rPr>
        <sz val="11"/>
        <rFont val="Aptos Narrow"/>
        <family val="2"/>
        <scheme val="minor"/>
      </rPr>
      <t>Se va coordinar una reunión de la apoderada Deila Guerra con la aseguradora AXA Colpatria para hablar sobre la aprobación de honorarios de este caso.</t>
    </r>
    <r>
      <rPr>
        <b/>
        <sz val="11"/>
        <rFont val="Aptos Narrow"/>
        <family val="2"/>
        <scheme val="minor"/>
      </rPr>
      <t xml:space="preserve">
23/02/2023: </t>
    </r>
    <r>
      <rPr>
        <sz val="11"/>
        <rFont val="Aptos Narrow"/>
        <family val="2"/>
        <scheme val="minor"/>
      </rPr>
      <t xml:space="preserve">El corredor de seguros confirma que ya se realizó el pago del anticipo a la apoderada.
</t>
    </r>
    <r>
      <rPr>
        <b/>
        <sz val="11"/>
        <rFont val="Aptos Narrow"/>
        <family val="2"/>
        <scheme val="minor"/>
      </rPr>
      <t xml:space="preserve">
07/12/2022</t>
    </r>
    <r>
      <rPr>
        <sz val="11"/>
        <rFont val="Aptos Narrow"/>
        <family val="2"/>
        <scheme val="minor"/>
      </rPr>
      <t>: Se tiene conocimiento de la reclamación realizada de forma directa por la apoderada Deila Guerra y de la objeción dada por la aseguradora. La UT Willis - Proseguros solicita la reconsideración a la aseguradora dado que el cargo si está asegurado</t>
    </r>
  </si>
  <si>
    <r>
      <t xml:space="preserve">Daño en vidrio de la fachada de La Previsora Casa Matriz Bogotá
</t>
    </r>
    <r>
      <rPr>
        <b/>
        <sz val="11"/>
        <rFont val="Aptos Narrow"/>
        <family val="2"/>
        <scheme val="minor"/>
      </rPr>
      <t xml:space="preserve">Siniestro  No. 01-540802 </t>
    </r>
  </si>
  <si>
    <r>
      <rPr>
        <b/>
        <sz val="11"/>
        <rFont val="Aptos Narrow"/>
        <family val="2"/>
        <scheme val="minor"/>
      </rPr>
      <t xml:space="preserve">Siniestro  No. 01-540802 
10/04/2023: </t>
    </r>
    <r>
      <rPr>
        <sz val="11"/>
        <rFont val="Aptos Narrow"/>
        <family val="2"/>
        <scheme val="minor"/>
      </rPr>
      <t>El corredor de seguros remite correo a La Previsora con el soporte de pago entregado por la aseguradora y se cierra el caso.</t>
    </r>
    <r>
      <rPr>
        <b/>
        <sz val="11"/>
        <rFont val="Aptos Narrow"/>
        <family val="2"/>
        <scheme val="minor"/>
      </rPr>
      <t xml:space="preserve">
27/03/2023:</t>
    </r>
    <r>
      <rPr>
        <sz val="11"/>
        <rFont val="Aptos Narrow"/>
        <family val="2"/>
        <scheme val="minor"/>
      </rPr>
      <t xml:space="preserve"> El corredor de seguros remite recordatorio a la aseguradora para confirmar fecha de pago.</t>
    </r>
    <r>
      <rPr>
        <b/>
        <sz val="11"/>
        <rFont val="Aptos Narrow"/>
        <family val="2"/>
        <scheme val="minor"/>
      </rPr>
      <t xml:space="preserve">
21/03/2023:</t>
    </r>
    <r>
      <rPr>
        <sz val="11"/>
        <rFont val="Aptos Narrow"/>
        <family val="2"/>
        <scheme val="minor"/>
      </rPr>
      <t xml:space="preserve"> El corredor de seguros solicita a la aseguradora confirmar la fecha de pago y entregar el soporte de la transferencia.
</t>
    </r>
    <r>
      <rPr>
        <b/>
        <sz val="11"/>
        <rFont val="Aptos Narrow"/>
        <family val="2"/>
        <scheme val="minor"/>
      </rPr>
      <t xml:space="preserve">
14/03/2023: </t>
    </r>
    <r>
      <rPr>
        <sz val="11"/>
        <rFont val="Aptos Narrow"/>
        <family val="2"/>
        <scheme val="minor"/>
      </rPr>
      <t>La Previsora remite la certificación bancaria al corredor para continuar con el proceso de pago por parte de Chubb Seguros.</t>
    </r>
    <r>
      <rPr>
        <b/>
        <sz val="11"/>
        <rFont val="Aptos Narrow"/>
        <family val="2"/>
        <scheme val="minor"/>
      </rPr>
      <t xml:space="preserve">
28/02/2023:</t>
    </r>
    <r>
      <rPr>
        <sz val="11"/>
        <rFont val="Aptos Narrow"/>
        <family val="2"/>
        <scheme val="minor"/>
      </rPr>
      <t xml:space="preserve"> El corredor de seguros remite la liquidación de indemnización a La Previsora y se solicita certificación bancaria para que puedan realizar el pago.
</t>
    </r>
    <r>
      <rPr>
        <b/>
        <sz val="11"/>
        <rFont val="Aptos Narrow"/>
        <family val="2"/>
        <scheme val="minor"/>
      </rPr>
      <t xml:space="preserve">
22/02/2023: </t>
    </r>
    <r>
      <rPr>
        <sz val="11"/>
        <rFont val="Aptos Narrow"/>
        <family val="2"/>
        <scheme val="minor"/>
      </rPr>
      <t>Se remite recordatorio a la aseguradora para contar con la respuesta sobre la evolución del caso.</t>
    </r>
    <r>
      <rPr>
        <b/>
        <sz val="11"/>
        <rFont val="Aptos Narrow"/>
        <family val="2"/>
        <scheme val="minor"/>
      </rPr>
      <t xml:space="preserve">
09/02/2023: </t>
    </r>
    <r>
      <rPr>
        <sz val="11"/>
        <rFont val="Aptos Narrow"/>
        <family val="2"/>
        <scheme val="minor"/>
      </rPr>
      <t>Se recibe respuesta a Previsora y se traslada a Chubb Seguros</t>
    </r>
    <r>
      <rPr>
        <b/>
        <sz val="11"/>
        <rFont val="Aptos Narrow"/>
        <family val="2"/>
        <scheme val="minor"/>
      </rPr>
      <t xml:space="preserve">
08/02/2023: </t>
    </r>
    <r>
      <rPr>
        <sz val="11"/>
        <rFont val="Aptos Narrow"/>
        <family val="2"/>
        <scheme val="minor"/>
      </rPr>
      <t xml:space="preserve">Por requerimiento de la aseguradora se solicita cotización de reparación y el informe de modo tiempo y lugar, se hace el requerimiento a la Previsora
</t>
    </r>
    <r>
      <rPr>
        <b/>
        <sz val="11"/>
        <rFont val="Aptos Narrow"/>
        <family val="2"/>
        <scheme val="minor"/>
      </rPr>
      <t>01/02/2023</t>
    </r>
    <r>
      <rPr>
        <sz val="11"/>
        <rFont val="Aptos Narrow"/>
        <family val="2"/>
        <scheme val="minor"/>
      </rPr>
      <t>:Se recibe aviso de siniestro por parte del asegurado</t>
    </r>
  </si>
  <si>
    <r>
      <t xml:space="preserve">Hurto Celular Corporativo - Ruth Soranyely Rincon Castañeda - Previsora Bogotá
</t>
    </r>
    <r>
      <rPr>
        <b/>
        <sz val="11"/>
        <rFont val="Aptos Narrow"/>
        <family val="2"/>
        <scheme val="minor"/>
      </rPr>
      <t xml:space="preserve">
Siniestro 49597</t>
    </r>
  </si>
  <si>
    <r>
      <rPr>
        <b/>
        <sz val="11"/>
        <rFont val="Aptos Narrow"/>
        <family val="2"/>
        <scheme val="minor"/>
      </rPr>
      <t>Siniestro 49597
10/05/2023:</t>
    </r>
    <r>
      <rPr>
        <sz val="11"/>
        <rFont val="Aptos Narrow"/>
        <family val="2"/>
        <scheme val="minor"/>
      </rPr>
      <t xml:space="preserve"> El corredor de seguros remite a la Previsora el soporte de pago realizado por la aseguradora y se procede a cerrar el caso.</t>
    </r>
    <r>
      <rPr>
        <b/>
        <sz val="11"/>
        <rFont val="Aptos Narrow"/>
        <family val="2"/>
        <scheme val="minor"/>
      </rPr>
      <t xml:space="preserve">
14/04/2023: </t>
    </r>
    <r>
      <rPr>
        <sz val="11"/>
        <rFont val="Aptos Narrow"/>
        <family val="2"/>
        <scheme val="minor"/>
      </rPr>
      <t xml:space="preserve">Se remite la liquidación de indemnización a la entidad por parte del corredor de seguros y se tiene pendiente la entrega del soporte de pago.
</t>
    </r>
    <r>
      <rPr>
        <b/>
        <sz val="11"/>
        <rFont val="Aptos Narrow"/>
        <family val="2"/>
        <scheme val="minor"/>
      </rPr>
      <t xml:space="preserve">
28/03/2023:</t>
    </r>
    <r>
      <rPr>
        <sz val="11"/>
        <rFont val="Aptos Narrow"/>
        <family val="2"/>
        <scheme val="minor"/>
      </rPr>
      <t>Se recibe el documento de acta de entrega del equipo celular a la funcionaria por parte del cliente y se entrega al analista de reclamaciones para continuar con el estudio del reclamo.</t>
    </r>
    <r>
      <rPr>
        <b/>
        <sz val="11"/>
        <rFont val="Aptos Narrow"/>
        <family val="2"/>
        <scheme val="minor"/>
      </rPr>
      <t xml:space="preserve">
27/03/2023: </t>
    </r>
    <r>
      <rPr>
        <sz val="11"/>
        <rFont val="Aptos Narrow"/>
        <family val="2"/>
        <scheme val="minor"/>
      </rPr>
      <t xml:space="preserve">La aseguradora solicita el acta de entrega del  equipo a la funcionaria para continuar con el análisis de la reclamación.
</t>
    </r>
    <r>
      <rPr>
        <b/>
        <sz val="11"/>
        <rFont val="Aptos Narrow"/>
        <family val="2"/>
        <scheme val="minor"/>
      </rPr>
      <t xml:space="preserve">
14/03/2023: </t>
    </r>
    <r>
      <rPr>
        <sz val="11"/>
        <rFont val="Aptos Narrow"/>
        <family val="2"/>
        <scheme val="minor"/>
      </rPr>
      <t>El área de indemnizaciones confirma que ya fue reportado el siniestro a la aseguradora y se inicia el proceso de reclamación.</t>
    </r>
    <r>
      <rPr>
        <b/>
        <sz val="11"/>
        <rFont val="Aptos Narrow"/>
        <family val="2"/>
        <scheme val="minor"/>
      </rPr>
      <t xml:space="preserve">
13/03/2023</t>
    </r>
    <r>
      <rPr>
        <sz val="11"/>
        <rFont val="Aptos Narrow"/>
        <family val="2"/>
        <scheme val="minor"/>
      </rPr>
      <t>: Se recibe aviso de siniestro por parte del cliente, al revisar la información se le solicita a la Previsora que se aclare la fecha en el informe de modo tiempo y lugar dado que esta con diferente fecha, se da el traslado de la información al area de indemnizaciones del corredor para que sea reportado a Chubb Seguros.</t>
    </r>
  </si>
  <si>
    <r>
      <rPr>
        <b/>
        <sz val="11"/>
        <rFont val="Aptos Narrow"/>
        <family val="2"/>
        <scheme val="minor"/>
      </rPr>
      <t xml:space="preserve">Investigación Disciplinaria Interna Notificación Auto Expediente 505-22 OCID </t>
    </r>
    <r>
      <rPr>
        <sz val="11"/>
        <rFont val="Aptos Narrow"/>
        <family val="2"/>
        <scheme val="minor"/>
      </rPr>
      <t xml:space="preserve">
</t>
    </r>
    <r>
      <rPr>
        <b/>
        <sz val="11"/>
        <rFont val="Aptos Narrow"/>
        <family val="2"/>
        <scheme val="minor"/>
      </rPr>
      <t>-  Investigada:</t>
    </r>
    <r>
      <rPr>
        <b/>
        <u/>
        <sz val="11"/>
        <rFont val="Aptos Narrow"/>
        <family val="2"/>
        <scheme val="minor"/>
      </rPr>
      <t xml:space="preserve"> Maritza Gisela Ayure Aguilar </t>
    </r>
    <r>
      <rPr>
        <sz val="11"/>
        <rFont val="Aptos Narrow"/>
        <family val="2"/>
        <scheme val="minor"/>
      </rPr>
      <t xml:space="preserve">
</t>
    </r>
    <r>
      <rPr>
        <b/>
        <sz val="11"/>
        <rFont val="Aptos Narrow"/>
        <family val="2"/>
        <scheme val="minor"/>
      </rPr>
      <t>- Apoderada:</t>
    </r>
    <r>
      <rPr>
        <sz val="11"/>
        <rFont val="Aptos Narrow"/>
        <family val="2"/>
        <scheme val="minor"/>
      </rPr>
      <t xml:space="preserve"> DEILA LUCIA GUERRA MAESTRE
</t>
    </r>
    <r>
      <rPr>
        <b/>
        <sz val="11"/>
        <rFont val="Aptos Narrow"/>
        <family val="2"/>
        <scheme val="minor"/>
      </rPr>
      <t xml:space="preserve">- Honorarios Solicitados: </t>
    </r>
    <r>
      <rPr>
        <sz val="11"/>
        <rFont val="Aptos Narrow"/>
        <family val="2"/>
        <scheme val="minor"/>
      </rPr>
      <t xml:space="preserve">$                 incluido IVA
</t>
    </r>
    <r>
      <rPr>
        <b/>
        <sz val="11"/>
        <rFont val="Aptos Narrow"/>
        <family val="2"/>
        <scheme val="minor"/>
      </rPr>
      <t>- Honorarios Aprobados</t>
    </r>
    <r>
      <rPr>
        <sz val="11"/>
        <rFont val="Aptos Narrow"/>
        <family val="2"/>
        <scheme val="minor"/>
      </rPr>
      <t xml:space="preserve">:$ 11.900.000 incluido IVA
</t>
    </r>
    <r>
      <rPr>
        <b/>
        <sz val="11"/>
        <rFont val="Aptos Narrow"/>
        <family val="2"/>
        <scheme val="minor"/>
      </rPr>
      <t>No. SINIESTRO AXA COLPATRIA</t>
    </r>
    <r>
      <rPr>
        <sz val="11"/>
        <rFont val="Aptos Narrow"/>
        <family val="2"/>
        <scheme val="minor"/>
      </rPr>
      <t>: 4-15-57786-2023</t>
    </r>
  </si>
  <si>
    <t>13/05/2023
07/03/2024</t>
  </si>
  <si>
    <r>
      <rPr>
        <b/>
        <sz val="11"/>
        <rFont val="Aptos Narrow"/>
        <family val="2"/>
        <scheme val="minor"/>
      </rPr>
      <t xml:space="preserve">Caso WTW 23-3-12119S 
24/04/2024: </t>
    </r>
    <r>
      <rPr>
        <sz val="11"/>
        <rFont val="Aptos Narrow"/>
        <family val="2"/>
        <scheme val="minor"/>
      </rPr>
      <t>El corredor de Seguros envía correo con el soporte de pago del saldo de los gastos de defensa aprobados que reclamó la apoderada directamente por lo que se procede a cerrar el caso</t>
    </r>
    <r>
      <rPr>
        <b/>
        <sz val="11"/>
        <rFont val="Aptos Narrow"/>
        <family val="2"/>
        <scheme val="minor"/>
      </rPr>
      <t>.
20/02/2024:</t>
    </r>
    <r>
      <rPr>
        <sz val="11"/>
        <rFont val="Aptos Narrow"/>
        <family val="2"/>
        <scheme val="minor"/>
      </rPr>
      <t xml:space="preserve"> El corredor de seguros remite correo a la investigada y a la apoderada para conocer el estado del proceso a la fecha.
La apoderada responde que está en pruebas
</t>
    </r>
    <r>
      <rPr>
        <b/>
        <sz val="11"/>
        <rFont val="Aptos Narrow"/>
        <family val="2"/>
        <scheme val="minor"/>
      </rPr>
      <t xml:space="preserve">
19/02/2024: </t>
    </r>
    <r>
      <rPr>
        <sz val="11"/>
        <rFont val="Aptos Narrow"/>
        <family val="2"/>
        <scheme val="minor"/>
      </rPr>
      <t>A la fecha el corredor de seguros no tiene conocimiento de los avances del proceso dado que la investigada ni el apoderado ha remitido información sobre el caso, se hará la consulta directamente con la aseguradora.</t>
    </r>
    <r>
      <rPr>
        <b/>
        <sz val="11"/>
        <rFont val="Aptos Narrow"/>
        <family val="2"/>
        <scheme val="minor"/>
      </rPr>
      <t xml:space="preserve">
02/08/2023: </t>
    </r>
    <r>
      <rPr>
        <sz val="11"/>
        <rFont val="Aptos Narrow"/>
        <family val="2"/>
        <scheme val="minor"/>
      </rPr>
      <t xml:space="preserve">El corredor de seguros le comparte a la entidad asegurada la respuesta dada a la apoderada sobre la solicitud de reconsideración de los honorarios aprobados y la queja presentada de forma directa la aseguradora.
</t>
    </r>
    <r>
      <rPr>
        <b/>
        <sz val="11"/>
        <rFont val="Aptos Narrow"/>
        <family val="2"/>
        <scheme val="minor"/>
      </rPr>
      <t xml:space="preserve">
</t>
    </r>
    <r>
      <rPr>
        <sz val="11"/>
        <rFont val="Aptos Narrow"/>
        <family val="2"/>
        <scheme val="minor"/>
      </rPr>
      <t>En el mes de julio de 2023 se sostiene reunión virtual con la apoderada, AXA Colpatria, La Previsora y el corredor de seguros se indica que la aseguradora va dar respuesta a la solicitud de la apoderad</t>
    </r>
    <r>
      <rPr>
        <b/>
        <sz val="11"/>
        <rFont val="Aptos Narrow"/>
        <family val="2"/>
        <scheme val="minor"/>
      </rPr>
      <t>a
26/05/2023:</t>
    </r>
    <r>
      <rPr>
        <sz val="11"/>
        <rFont val="Aptos Narrow"/>
        <family val="2"/>
        <scheme val="minor"/>
      </rPr>
      <t xml:space="preserve"> El corredor de seguros le envía recordatorio a la apoderada para conocer fecha de disponibilidad de agenda para poder programar la reunión, pendiente de la respuesta.</t>
    </r>
    <r>
      <rPr>
        <b/>
        <sz val="11"/>
        <rFont val="Aptos Narrow"/>
        <family val="2"/>
        <scheme val="minor"/>
      </rPr>
      <t xml:space="preserve">
24/05/2023: </t>
    </r>
    <r>
      <rPr>
        <sz val="11"/>
        <rFont val="Aptos Narrow"/>
        <family val="2"/>
        <scheme val="minor"/>
      </rPr>
      <t>El corredor de seguros le responde al abogada con la fecha de agenda informada por la aseguradora para llevar a cabo la reunión virtual.</t>
    </r>
    <r>
      <rPr>
        <b/>
        <sz val="11"/>
        <rFont val="Aptos Narrow"/>
        <family val="2"/>
        <scheme val="minor"/>
      </rPr>
      <t xml:space="preserve">
15/05/2023:</t>
    </r>
    <r>
      <rPr>
        <sz val="11"/>
        <rFont val="Aptos Narrow"/>
        <family val="2"/>
        <scheme val="minor"/>
      </rPr>
      <t xml:space="preserve"> El corredor de seguros remite a la apoderada y a la Previsora la confirmación del pago del anticipo del 50% de los gastos de defensa autorizados.
Ese mismo día la abogada solicita al corredor de seguros coordinar una reunión con la aseguradora para solicitar el pago del 100% de los honorarios presentados inicialmente.
</t>
    </r>
    <r>
      <rPr>
        <b/>
        <sz val="11"/>
        <rFont val="Aptos Narrow"/>
        <family val="2"/>
        <scheme val="minor"/>
      </rPr>
      <t xml:space="preserve">
10/05/2023: </t>
    </r>
    <r>
      <rPr>
        <sz val="11"/>
        <rFont val="Aptos Narrow"/>
        <family val="2"/>
        <scheme val="minor"/>
      </rPr>
      <t>La abogada solicita al corredor de seguros la validación con la aseguradora AXA Colpatria para verificar el estado del pago del anticipo de los honorarios requeridos, por lo que se realiza la gestión de consulta.</t>
    </r>
    <r>
      <rPr>
        <b/>
        <sz val="11"/>
        <rFont val="Aptos Narrow"/>
        <family val="2"/>
        <scheme val="minor"/>
      </rPr>
      <t xml:space="preserve">
04/05/2023:</t>
    </r>
    <r>
      <rPr>
        <sz val="11"/>
        <rFont val="Aptos Narrow"/>
        <family val="2"/>
        <scheme val="minor"/>
      </rPr>
      <t xml:space="preserve"> Los documentos de la reclamación fueron entregados directamente por la abogada a la aseguradora por lo que AXA Colpatria nos comparte la comunicación entregada a la Dar. Deila Guerra el 28/04/2023</t>
    </r>
    <r>
      <rPr>
        <b/>
        <sz val="11"/>
        <rFont val="Aptos Narrow"/>
        <family val="2"/>
        <scheme val="minor"/>
      </rPr>
      <t xml:space="preserve">
19/04/2023: </t>
    </r>
    <r>
      <rPr>
        <sz val="11"/>
        <rFont val="Aptos Narrow"/>
        <family val="2"/>
        <scheme val="minor"/>
      </rPr>
      <t>Se envía otro recordatorio a la entidad e investigada para obtener los documentos solicitados por la aseguradora.</t>
    </r>
    <r>
      <rPr>
        <b/>
        <sz val="11"/>
        <rFont val="Aptos Narrow"/>
        <family val="2"/>
        <scheme val="minor"/>
      </rPr>
      <t xml:space="preserve">
05/04/2023: </t>
    </r>
    <r>
      <rPr>
        <sz val="11"/>
        <rFont val="Aptos Narrow"/>
        <family val="2"/>
        <scheme val="minor"/>
      </rPr>
      <t xml:space="preserve">El área de indemnizaciones de la entidad remite recordatorio a la aseguradora y al investigado para contar con los documentos requeridos para el estudio de la reclamación.
</t>
    </r>
    <r>
      <rPr>
        <b/>
        <sz val="11"/>
        <rFont val="Aptos Narrow"/>
        <family val="2"/>
        <scheme val="minor"/>
      </rPr>
      <t xml:space="preserve">
30/03/2023:</t>
    </r>
    <r>
      <rPr>
        <sz val="11"/>
        <rFont val="Aptos Narrow"/>
        <family val="2"/>
        <scheme val="minor"/>
      </rPr>
      <t>El área de indemnizaciones del corredor de seguros remite</t>
    </r>
    <r>
      <rPr>
        <b/>
        <sz val="11"/>
        <rFont val="Aptos Narrow"/>
        <family val="2"/>
        <scheme val="minor"/>
      </rPr>
      <t xml:space="preserve"> </t>
    </r>
    <r>
      <rPr>
        <sz val="11"/>
        <rFont val="Aptos Narrow"/>
        <family val="2"/>
        <scheme val="minor"/>
      </rPr>
      <t>correo a la entidad e investigado para recordarles la entrega de documentos necesarios para iniciar el proceso de análisis de la reclamación por parte de la aseguradora.</t>
    </r>
    <r>
      <rPr>
        <b/>
        <sz val="11"/>
        <rFont val="Aptos Narrow"/>
        <family val="2"/>
        <scheme val="minor"/>
      </rPr>
      <t xml:space="preserve">
21/03/2023: </t>
    </r>
    <r>
      <rPr>
        <sz val="11"/>
        <rFont val="Aptos Narrow"/>
        <family val="2"/>
        <scheme val="minor"/>
      </rPr>
      <t>Se recibe aviso de siniestro por parte del asegurado para afectar la póliza de RCSP, una vez revisada la información preliminar se le informa a La Previsora que es necesario contar con mas documentos según relación y se da traslado al área de indemnizaciones.</t>
    </r>
  </si>
  <si>
    <r>
      <t xml:space="preserve">Desaparición Misteriosa de computador Lenovo identificado con placas A002687-SERIAL MP10H1ZP en la sucursal de Montería 
Lo reportó la Sra. Patricia Elena Morales Estrecha
</t>
    </r>
    <r>
      <rPr>
        <b/>
        <sz val="11"/>
        <rFont val="Aptos Narrow"/>
        <family val="2"/>
        <scheme val="minor"/>
      </rPr>
      <t xml:space="preserve">SINIESTRO HDI No. 27732 </t>
    </r>
  </si>
  <si>
    <r>
      <rPr>
        <b/>
        <sz val="11"/>
        <rFont val="Aptos Narrow"/>
        <family val="2"/>
        <scheme val="minor"/>
      </rPr>
      <t xml:space="preserve">Caso WTW 23-3-12224S
02/08/2023: </t>
    </r>
    <r>
      <rPr>
        <sz val="11"/>
        <rFont val="Aptos Narrow"/>
        <family val="2"/>
        <scheme val="minor"/>
      </rPr>
      <t xml:space="preserve">El corredor de seguros remite el soporte de pago de la indemnización por parte de la aseguradora y se cierra el caso
</t>
    </r>
    <r>
      <rPr>
        <b/>
        <sz val="11"/>
        <rFont val="Aptos Narrow"/>
        <family val="2"/>
        <scheme val="minor"/>
      </rPr>
      <t xml:space="preserve">17/07/2023: </t>
    </r>
    <r>
      <rPr>
        <sz val="11"/>
        <rFont val="Aptos Narrow"/>
        <family val="2"/>
        <scheme val="minor"/>
      </rPr>
      <t xml:space="preserve">Se recibe el finiquito de indemnización firmado por parte de la entidad para continuar con el proceso de pago.
</t>
    </r>
    <r>
      <rPr>
        <b/>
        <sz val="11"/>
        <rFont val="Aptos Narrow"/>
        <family val="2"/>
        <scheme val="minor"/>
      </rPr>
      <t xml:space="preserve">05/07/2023: </t>
    </r>
    <r>
      <rPr>
        <sz val="11"/>
        <rFont val="Aptos Narrow"/>
        <family val="2"/>
        <scheme val="minor"/>
      </rPr>
      <t>El corredor de seguros remite recordatorio a la entidad para contar con la información para  gestionar el pago.</t>
    </r>
    <r>
      <rPr>
        <b/>
        <sz val="11"/>
        <rFont val="Aptos Narrow"/>
        <family val="2"/>
        <scheme val="minor"/>
      </rPr>
      <t xml:space="preserve">
29/06/2023: </t>
    </r>
    <r>
      <rPr>
        <sz val="11"/>
        <rFont val="Aptos Narrow"/>
        <family val="2"/>
        <scheme val="minor"/>
      </rPr>
      <t xml:space="preserve">Se envía recordatorio a la entidad para contar con los documentos requeridos por HDI para programar el pago de la indemnización.
</t>
    </r>
    <r>
      <rPr>
        <b/>
        <sz val="11"/>
        <rFont val="Aptos Narrow"/>
        <family val="2"/>
        <scheme val="minor"/>
      </rPr>
      <t xml:space="preserve">
15/06/2023: </t>
    </r>
    <r>
      <rPr>
        <sz val="11"/>
        <rFont val="Aptos Narrow"/>
        <family val="2"/>
        <scheme val="minor"/>
      </rPr>
      <t>Se remite correo a la Previsora para recordarle la entrega de los documentos necesarios para gestionar el pago de la indemnización</t>
    </r>
    <r>
      <rPr>
        <b/>
        <sz val="11"/>
        <rFont val="Aptos Narrow"/>
        <family val="2"/>
        <scheme val="minor"/>
      </rPr>
      <t xml:space="preserve">
01/06/2023: </t>
    </r>
    <r>
      <rPr>
        <sz val="11"/>
        <rFont val="Aptos Narrow"/>
        <family val="2"/>
        <scheme val="minor"/>
      </rPr>
      <t>La aseguradora HDI remite la liquidación del siniestro la cual es entregada al asegurado por parte del área de indemnizaciones del corredor de seguros.</t>
    </r>
    <r>
      <rPr>
        <b/>
        <sz val="11"/>
        <rFont val="Aptos Narrow"/>
        <family val="2"/>
        <scheme val="minor"/>
      </rPr>
      <t xml:space="preserve">
25/05/2023:  </t>
    </r>
    <r>
      <rPr>
        <sz val="11"/>
        <rFont val="Aptos Narrow"/>
        <family val="2"/>
        <scheme val="minor"/>
      </rPr>
      <t>El corredor de seguros remite segundo  recordatorio a la aseguradora para conocer avances del siniestro.</t>
    </r>
    <r>
      <rPr>
        <b/>
        <sz val="11"/>
        <rFont val="Aptos Narrow"/>
        <family val="2"/>
        <scheme val="minor"/>
      </rPr>
      <t xml:space="preserve">
15/05/2023: </t>
    </r>
    <r>
      <rPr>
        <sz val="11"/>
        <rFont val="Aptos Narrow"/>
        <family val="2"/>
        <scheme val="minor"/>
      </rPr>
      <t>El corredor de seguros remite recordatorio a la aseguradora para conocer el estado de la reclamación.</t>
    </r>
    <r>
      <rPr>
        <b/>
        <sz val="11"/>
        <rFont val="Aptos Narrow"/>
        <family val="2"/>
        <scheme val="minor"/>
      </rPr>
      <t xml:space="preserve">
04/05/2023: </t>
    </r>
    <r>
      <rPr>
        <sz val="11"/>
        <rFont val="Aptos Narrow"/>
        <family val="2"/>
        <scheme val="minor"/>
      </rPr>
      <t>El asegurado entrega nuevos documentos para aportar a la reclamación que son entregados a la aseguradora HDI</t>
    </r>
    <r>
      <rPr>
        <b/>
        <sz val="11"/>
        <rFont val="Aptos Narrow"/>
        <family val="2"/>
        <scheme val="minor"/>
      </rPr>
      <t xml:space="preserve">
03/05/2023: </t>
    </r>
    <r>
      <rPr>
        <sz val="11"/>
        <rFont val="Aptos Narrow"/>
        <family val="2"/>
        <scheme val="minor"/>
      </rPr>
      <t>La Previsora entregó información parcial del siniestro la cual se comparte con el área de indemnizaciones del corredor</t>
    </r>
    <r>
      <rPr>
        <b/>
        <sz val="11"/>
        <rFont val="Aptos Narrow"/>
        <family val="2"/>
        <scheme val="minor"/>
      </rPr>
      <t xml:space="preserve">
25/04/2023: </t>
    </r>
    <r>
      <rPr>
        <sz val="11"/>
        <rFont val="Aptos Narrow"/>
        <family val="2"/>
        <scheme val="minor"/>
      </rPr>
      <t xml:space="preserve">El corredor de seguros remite correo a la entidad realizando un recordatorio por la información requerida.
</t>
    </r>
    <r>
      <rPr>
        <b/>
        <sz val="11"/>
        <rFont val="Aptos Narrow"/>
        <family val="2"/>
        <scheme val="minor"/>
      </rPr>
      <t xml:space="preserve">
10/04/2023: </t>
    </r>
    <r>
      <rPr>
        <sz val="11"/>
        <rFont val="Aptos Narrow"/>
        <family val="2"/>
        <scheme val="minor"/>
      </rPr>
      <t xml:space="preserve">El área de indemnizaciones del corredor remite recordatorio a la entidad para la entrega de los documentos
</t>
    </r>
    <r>
      <rPr>
        <b/>
        <sz val="11"/>
        <rFont val="Aptos Narrow"/>
        <family val="2"/>
        <scheme val="minor"/>
      </rPr>
      <t xml:space="preserve">
31/03/2023: </t>
    </r>
    <r>
      <rPr>
        <sz val="11"/>
        <rFont val="Aptos Narrow"/>
        <family val="2"/>
        <scheme val="minor"/>
      </rPr>
      <t>El corredor de seguros solicita información adicional que requiere la aseguradora para el análisis de la pérdida.</t>
    </r>
    <r>
      <rPr>
        <b/>
        <sz val="11"/>
        <rFont val="Aptos Narrow"/>
        <family val="2"/>
        <scheme val="minor"/>
      </rPr>
      <t xml:space="preserve">
30/03/2023:</t>
    </r>
    <r>
      <rPr>
        <sz val="11"/>
        <rFont val="Aptos Narrow"/>
        <family val="2"/>
        <scheme val="minor"/>
      </rPr>
      <t>Fue reportado por la Previsora el siniestro por pérdida de un computador portátil de la sucursal de Montería, se da traslado al área de indemnizaciones del corredor.</t>
    </r>
  </si>
  <si>
    <r>
      <rPr>
        <b/>
        <sz val="11"/>
        <rFont val="Aptos Narrow"/>
        <family val="2"/>
        <scheme val="minor"/>
      </rPr>
      <t xml:space="preserve">Investigación Disciplinaria Procuraduría No. IUS - E - 2022 - 283219  IUC- D - 2022- 2589335
- Investigado: </t>
    </r>
    <r>
      <rPr>
        <b/>
        <u/>
        <sz val="11"/>
        <rFont val="Aptos Narrow"/>
        <family val="2"/>
        <scheme val="minor"/>
      </rPr>
      <t xml:space="preserve">Andrés Lozano Karanauskas - </t>
    </r>
    <r>
      <rPr>
        <sz val="11"/>
        <rFont val="Aptos Narrow"/>
        <family val="2"/>
        <scheme val="minor"/>
      </rPr>
      <t xml:space="preserve">– Vicepresidente de Desarrollo Corporativo.
</t>
    </r>
    <r>
      <rPr>
        <b/>
        <sz val="11"/>
        <rFont val="Aptos Narrow"/>
        <family val="2"/>
        <scheme val="minor"/>
      </rPr>
      <t xml:space="preserve">- Apoderado: </t>
    </r>
    <r>
      <rPr>
        <sz val="11"/>
        <rFont val="Aptos Narrow"/>
        <family val="2"/>
        <scheme val="minor"/>
      </rPr>
      <t xml:space="preserve"> FERRER ABOGADOS ASOCIADOS
</t>
    </r>
    <r>
      <rPr>
        <b/>
        <sz val="11"/>
        <rFont val="Aptos Narrow"/>
        <family val="2"/>
        <scheme val="minor"/>
      </rPr>
      <t>- Honorarios Solicitados</t>
    </r>
    <r>
      <rPr>
        <sz val="11"/>
        <rFont val="Aptos Narrow"/>
        <family val="2"/>
        <scheme val="minor"/>
      </rPr>
      <t xml:space="preserve">: $ 47.640.000 incluido IVA
</t>
    </r>
    <r>
      <rPr>
        <b/>
        <sz val="11"/>
        <rFont val="Aptos Narrow"/>
        <family val="2"/>
        <scheme val="minor"/>
      </rPr>
      <t>- Honorarios Aprobados:</t>
    </r>
    <r>
      <rPr>
        <sz val="11"/>
        <rFont val="Aptos Narrow"/>
        <family val="2"/>
        <scheme val="minor"/>
      </rPr>
      <t xml:space="preserve">$ 21.420.000   incluido IVA
</t>
    </r>
    <r>
      <rPr>
        <b/>
        <sz val="11"/>
        <rFont val="Aptos Narrow"/>
        <family val="2"/>
        <scheme val="minor"/>
      </rPr>
      <t xml:space="preserve">- No. SINIESTRO AXA COLPATRIA: </t>
    </r>
    <r>
      <rPr>
        <sz val="11"/>
        <rFont val="Aptos Narrow"/>
        <family val="2"/>
        <scheme val="minor"/>
      </rPr>
      <t>4-15-57863-2023-1</t>
    </r>
  </si>
  <si>
    <r>
      <rPr>
        <b/>
        <sz val="11"/>
        <rFont val="Aptos Narrow"/>
        <family val="2"/>
        <scheme val="minor"/>
      </rPr>
      <t xml:space="preserve">Caso WTW 23-5-12542S
07/03/2024: </t>
    </r>
    <r>
      <rPr>
        <sz val="11"/>
        <rFont val="Aptos Narrow"/>
        <family val="2"/>
        <scheme val="minor"/>
      </rPr>
      <t xml:space="preserve">El corredor de seguros remite soporte de pago del saldo de los gastos de defensa efectuado en septiembre de 2023 por lo tanto se cierra el siniestro de la base de control.
</t>
    </r>
    <r>
      <rPr>
        <b/>
        <sz val="11"/>
        <rFont val="Aptos Narrow"/>
        <family val="2"/>
        <scheme val="minor"/>
      </rPr>
      <t xml:space="preserve">
ORDEN DE PAGO 31645383
19/02/2024: </t>
    </r>
    <r>
      <rPr>
        <sz val="11"/>
        <rFont val="Aptos Narrow"/>
        <family val="2"/>
        <scheme val="minor"/>
      </rPr>
      <t>A la fecha el corredor de seguros no tiene conocimiento de los avances del proceso dado que el investigado ni el apoderado ha remitido información sobre el caso, se hará la consulta directamente con la aseguradora.</t>
    </r>
    <r>
      <rPr>
        <b/>
        <sz val="11"/>
        <rFont val="Aptos Narrow"/>
        <family val="2"/>
        <scheme val="minor"/>
      </rPr>
      <t xml:space="preserve">
06/09/2023: </t>
    </r>
    <r>
      <rPr>
        <sz val="11"/>
        <rFont val="Aptos Narrow"/>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rFont val="Aptos Narrow"/>
        <family val="2"/>
        <scheme val="minor"/>
      </rPr>
      <t xml:space="preserve">
03/07/2023: </t>
    </r>
    <r>
      <rPr>
        <sz val="11"/>
        <rFont val="Aptos Narrow"/>
        <family val="2"/>
        <scheme val="minor"/>
      </rPr>
      <t xml:space="preserve">El corredor de seguros remite correo a la Previsora con el soporte de pago del anticipo de los honorarios aprobados
</t>
    </r>
    <r>
      <rPr>
        <b/>
        <sz val="11"/>
        <rFont val="Aptos Narrow"/>
        <family val="2"/>
        <scheme val="minor"/>
      </rPr>
      <t xml:space="preserve">
ORDEN DE PAGO: 31621906
09/06/2023: </t>
    </r>
    <r>
      <rPr>
        <sz val="11"/>
        <rFont val="Aptos Narrow"/>
        <family val="2"/>
        <scheme val="minor"/>
      </rPr>
      <t>El corredor de seguros envía correo al investigado y apoderado para conocer si aceptaron los honorarios y si ya realizaron el cobro del anticipo, pendientes de la respuesta.</t>
    </r>
    <r>
      <rPr>
        <b/>
        <sz val="11"/>
        <rFont val="Aptos Narrow"/>
        <family val="2"/>
        <scheme val="minor"/>
      </rPr>
      <t xml:space="preserve">
31/05/2023: </t>
    </r>
    <r>
      <rPr>
        <sz val="11"/>
        <rFont val="Aptos Narrow"/>
        <family val="2"/>
        <scheme val="minor"/>
      </rPr>
      <t>El corredor de seguros remite al investigado y apoderado la comunicación de los honorarios aprobados por la aseguradora para gastos de defensa.</t>
    </r>
    <r>
      <rPr>
        <b/>
        <sz val="11"/>
        <rFont val="Aptos Narrow"/>
        <family val="2"/>
        <scheme val="minor"/>
      </rPr>
      <t xml:space="preserve">
27/04/2023:</t>
    </r>
    <r>
      <rPr>
        <sz val="11"/>
        <rFont val="Aptos Narrow"/>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rFont val="Aptos Narrow"/>
        <family val="2"/>
        <scheme val="minor"/>
      </rPr>
      <t xml:space="preserve">
24/04/2023: </t>
    </r>
    <r>
      <rPr>
        <sz val="11"/>
        <rFont val="Aptos Narrow"/>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rFont val="Aptos Narrow"/>
        <family val="2"/>
        <scheme val="minor"/>
      </rPr>
      <t>SINIESTRO REPORTADO  COMO "AVISO DE CIRCUNSTANCIA"</t>
    </r>
  </si>
  <si>
    <r>
      <rPr>
        <b/>
        <sz val="11"/>
        <rFont val="Aptos Narrow"/>
        <family val="2"/>
        <scheme val="minor"/>
      </rPr>
      <t xml:space="preserve">Investigación Disciplinaria Procuraduría No. IUS - E - 2022 - 283219  IUC- D - 2022- 2589335
- Investigado: </t>
    </r>
    <r>
      <rPr>
        <sz val="11"/>
        <rFont val="Aptos Narrow"/>
        <family val="2"/>
        <scheme val="minor"/>
      </rPr>
      <t xml:space="preserve">	</t>
    </r>
    <r>
      <rPr>
        <b/>
        <u/>
        <sz val="11"/>
        <rFont val="Aptos Narrow"/>
        <family val="2"/>
        <scheme val="minor"/>
      </rPr>
      <t xml:space="preserve">Israel Morales Villalobos </t>
    </r>
    <r>
      <rPr>
        <sz val="11"/>
        <rFont val="Aptos Narrow"/>
        <family val="2"/>
        <scheme val="minor"/>
      </rPr>
      <t xml:space="preserve">- Especialista de Subgerencia de Recursos Físicos.(E)
</t>
    </r>
    <r>
      <rPr>
        <b/>
        <sz val="11"/>
        <rFont val="Aptos Narrow"/>
        <family val="2"/>
        <scheme val="minor"/>
      </rPr>
      <t>- Apoderado</t>
    </r>
    <r>
      <rPr>
        <sz val="11"/>
        <rFont val="Aptos Narrow"/>
        <family val="2"/>
        <scheme val="minor"/>
      </rPr>
      <t xml:space="preserve">: ABOGAR CONSULTORES S.A.S. - Rodrigo A. Mariño Montoya
</t>
    </r>
    <r>
      <rPr>
        <b/>
        <sz val="11"/>
        <rFont val="Aptos Narrow"/>
        <family val="2"/>
        <scheme val="minor"/>
      </rPr>
      <t>- Honorarios Solicitados</t>
    </r>
    <r>
      <rPr>
        <sz val="11"/>
        <rFont val="Aptos Narrow"/>
        <family val="2"/>
        <scheme val="minor"/>
      </rPr>
      <t xml:space="preserve">: $35.000.000 Incluido IVA
</t>
    </r>
    <r>
      <rPr>
        <b/>
        <sz val="11"/>
        <rFont val="Aptos Narrow"/>
        <family val="2"/>
        <scheme val="minor"/>
      </rPr>
      <t>- Honorarios Aprobados</t>
    </r>
    <r>
      <rPr>
        <sz val="11"/>
        <rFont val="Aptos Narrow"/>
        <family val="2"/>
        <scheme val="minor"/>
      </rPr>
      <t xml:space="preserve">:$ 16.000.000  Más IVA
</t>
    </r>
    <r>
      <rPr>
        <b/>
        <sz val="11"/>
        <rFont val="Aptos Narrow"/>
        <family val="2"/>
        <scheme val="minor"/>
      </rPr>
      <t>- No. SINIESTRO AXA COLPATRIA:</t>
    </r>
    <r>
      <rPr>
        <sz val="11"/>
        <rFont val="Aptos Narrow"/>
        <family val="2"/>
        <scheme val="minor"/>
      </rPr>
      <t xml:space="preserve"> 4-15-57863-2023-1</t>
    </r>
  </si>
  <si>
    <r>
      <rPr>
        <b/>
        <sz val="11"/>
        <rFont val="Aptos Narrow"/>
        <family val="2"/>
        <scheme val="minor"/>
      </rPr>
      <t>Caso WTW 23-6-12654S
11/10/2023:</t>
    </r>
    <r>
      <rPr>
        <sz val="11"/>
        <rFont val="Aptos Narrow"/>
        <family val="2"/>
        <scheme val="minor"/>
      </rPr>
      <t xml:space="preserve"> El corredor de seguros remite correo a la entidad y al investigado con el soporte de pago del saldo de los honorarios aprobados por lo tanto se procede a cerrar el siniestro.</t>
    </r>
    <r>
      <rPr>
        <b/>
        <sz val="11"/>
        <rFont val="Aptos Narrow"/>
        <family val="2"/>
        <scheme val="minor"/>
      </rPr>
      <t xml:space="preserve">
20/09/2023: </t>
    </r>
    <r>
      <rPr>
        <sz val="11"/>
        <rFont val="Aptos Narrow"/>
        <family val="2"/>
        <scheme val="minor"/>
      </rPr>
      <t>El corredor de seguros remite el soporte de pago del anticipo de los honorarios pactados al apoderado e investigado.
Ese mismo día el abogado remite a la aseguradora AXA Colpatria el cobro del 50% restante, pendiente la confirmación del pago para cerrar el caso.</t>
    </r>
    <r>
      <rPr>
        <b/>
        <sz val="11"/>
        <rFont val="Aptos Narrow"/>
        <family val="2"/>
        <scheme val="minor"/>
      </rPr>
      <t xml:space="preserve">
06/09/2023: </t>
    </r>
    <r>
      <rPr>
        <sz val="11"/>
        <rFont val="Aptos Narrow"/>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rFont val="Aptos Narrow"/>
        <family val="2"/>
        <scheme val="minor"/>
      </rPr>
      <t xml:space="preserve">
18/08/2023: </t>
    </r>
    <r>
      <rPr>
        <sz val="11"/>
        <rFont val="Aptos Narrow"/>
        <family val="2"/>
        <scheme val="minor"/>
      </rPr>
      <t>De acuerdo con solicitud del apoderado se remite información de la carta de aprobación de honorarios al apoderado, ese mismo día el abogado remite correo a la aseguradora solicitando el pago del 50% de los honorarios.</t>
    </r>
    <r>
      <rPr>
        <b/>
        <sz val="11"/>
        <rFont val="Aptos Narrow"/>
        <family val="2"/>
        <scheme val="minor"/>
      </rPr>
      <t xml:space="preserve">
11/08/2023: </t>
    </r>
    <r>
      <rPr>
        <sz val="11"/>
        <rFont val="Aptos Narrow"/>
        <family val="2"/>
        <scheme val="minor"/>
      </rPr>
      <t>El área de indemnizaciones del corredor de seguros da respuesta al corredor del apoderado del investigado.</t>
    </r>
    <r>
      <rPr>
        <b/>
        <sz val="11"/>
        <rFont val="Aptos Narrow"/>
        <family val="2"/>
        <scheme val="minor"/>
      </rPr>
      <t xml:space="preserve">
10/08/2023: </t>
    </r>
    <r>
      <rPr>
        <sz val="11"/>
        <rFont val="Aptos Narrow"/>
        <family val="2"/>
        <scheme val="minor"/>
      </rPr>
      <t>El apoderado remite correo al corredor de seguros solicitando aclaración de algunos puntos de la comunicación de AXA Colpatria.</t>
    </r>
    <r>
      <rPr>
        <b/>
        <sz val="11"/>
        <rFont val="Aptos Narrow"/>
        <family val="2"/>
        <scheme val="minor"/>
      </rPr>
      <t xml:space="preserve">
26/07/2023: </t>
    </r>
    <r>
      <rPr>
        <sz val="11"/>
        <rFont val="Aptos Narrow"/>
        <family val="2"/>
        <scheme val="minor"/>
      </rPr>
      <t>El corredor de seguros remite correo a la entidad para conocer si se tiene alguna novedad en cuanto a la reclamación del anticipo.</t>
    </r>
    <r>
      <rPr>
        <b/>
        <sz val="11"/>
        <rFont val="Aptos Narrow"/>
        <family val="2"/>
        <scheme val="minor"/>
      </rPr>
      <t xml:space="preserve">
05/07/2023: </t>
    </r>
    <r>
      <rPr>
        <sz val="11"/>
        <rFont val="Aptos Narrow"/>
        <family val="2"/>
        <scheme val="minor"/>
      </rPr>
      <t>El corredor de seguros remite correo a la entidad e investigado informando que se reporto el siniestro a AXA Colpatria con los documentos aportados.
Ese mismo día se envía la carta de aprobación de honorarios dada por la aseguradora.</t>
    </r>
    <r>
      <rPr>
        <b/>
        <sz val="11"/>
        <rFont val="Aptos Narrow"/>
        <family val="2"/>
        <scheme val="minor"/>
      </rPr>
      <t xml:space="preserve">
20/06/2023: </t>
    </r>
    <r>
      <rPr>
        <sz val="11"/>
        <rFont val="Aptos Narrow"/>
        <family val="2"/>
        <scheme val="minor"/>
      </rPr>
      <t>Se recibe documentos adicionales para reportar a la aseguradora por parte del corredor de seguros</t>
    </r>
    <r>
      <rPr>
        <b/>
        <sz val="11"/>
        <rFont val="Aptos Narrow"/>
        <family val="2"/>
        <scheme val="minor"/>
      </rPr>
      <t xml:space="preserve">
15/06/2023: </t>
    </r>
    <r>
      <rPr>
        <sz val="11"/>
        <rFont val="Aptos Narrow"/>
        <family val="2"/>
        <scheme val="minor"/>
      </rPr>
      <t xml:space="preserve">La Previsora remite documentos adicionales  al corredor de seguros para iniciar el proceso de reclamación ante la aseguradora.
</t>
    </r>
    <r>
      <rPr>
        <b/>
        <sz val="11"/>
        <rFont val="Aptos Narrow"/>
        <family val="2"/>
        <scheme val="minor"/>
      </rPr>
      <t xml:space="preserve">
22/06/2023: </t>
    </r>
    <r>
      <rPr>
        <sz val="11"/>
        <rFont val="Aptos Narrow"/>
        <family val="2"/>
        <scheme val="minor"/>
      </rPr>
      <t>El corredor de seguros recibe documento adicional por parte del investigado para aportar a la reclamación.</t>
    </r>
    <r>
      <rPr>
        <b/>
        <sz val="11"/>
        <rFont val="Aptos Narrow"/>
        <family val="2"/>
        <scheme val="minor"/>
      </rPr>
      <t xml:space="preserve">
13/06/2023: </t>
    </r>
    <r>
      <rPr>
        <sz val="11"/>
        <rFont val="Aptos Narrow"/>
        <family val="2"/>
        <scheme val="minor"/>
      </rPr>
      <t>Se reciben los mimos  documentos del proceso por parte del asegurado y se le avisa a la Previsora que es necesario contar con la información completa para iniciar la reclamación.</t>
    </r>
    <r>
      <rPr>
        <b/>
        <sz val="11"/>
        <rFont val="Aptos Narrow"/>
        <family val="2"/>
        <scheme val="minor"/>
      </rPr>
      <t xml:space="preserve">
06/06/2023: </t>
    </r>
    <r>
      <rPr>
        <sz val="11"/>
        <rFont val="Aptos Narrow"/>
        <family val="2"/>
        <scheme val="minor"/>
      </rPr>
      <t>Se reciben documentos parciales por parte del asegurado a lo cual se contesta que se requiere contar con todos para reportarlos a AXA Colpatria.</t>
    </r>
    <r>
      <rPr>
        <b/>
        <sz val="11"/>
        <rFont val="Aptos Narrow"/>
        <family val="2"/>
        <scheme val="minor"/>
      </rPr>
      <t xml:space="preserve">
27/04/2023:</t>
    </r>
    <r>
      <rPr>
        <sz val="11"/>
        <rFont val="Aptos Narrow"/>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rFont val="Aptos Narrow"/>
        <family val="2"/>
        <scheme val="minor"/>
      </rPr>
      <t xml:space="preserve">
24/04/2023: </t>
    </r>
    <r>
      <rPr>
        <sz val="11"/>
        <rFont val="Aptos Narrow"/>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rFont val="Aptos Narrow"/>
        <family val="2"/>
        <scheme val="minor"/>
      </rPr>
      <t>SINIESTRO  INICIALMENTE  REPORTADO  COMO "AVISO DE CIRCUNSTANCIA"</t>
    </r>
  </si>
  <si>
    <r>
      <rPr>
        <b/>
        <sz val="11"/>
        <rFont val="Aptos Narrow"/>
        <family val="2"/>
        <scheme val="minor"/>
      </rPr>
      <t xml:space="preserve">Investigación Disciplinaria Procuraduría No. IUS - E - 2022 - 283219  IUC- D - 2022- 2589335
- Investigado: </t>
    </r>
    <r>
      <rPr>
        <b/>
        <u/>
        <sz val="11"/>
        <rFont val="Aptos Narrow"/>
        <family val="2"/>
        <scheme val="minor"/>
      </rPr>
      <t>Benjamín Galán Otalora</t>
    </r>
    <r>
      <rPr>
        <sz val="11"/>
        <rFont val="Aptos Narrow"/>
        <family val="2"/>
        <scheme val="minor"/>
      </rPr>
      <t xml:space="preserve"> – Vicepresidente Financiera
</t>
    </r>
    <r>
      <rPr>
        <b/>
        <sz val="11"/>
        <rFont val="Aptos Narrow"/>
        <family val="2"/>
        <scheme val="minor"/>
      </rPr>
      <t>- Apoderado:</t>
    </r>
    <r>
      <rPr>
        <sz val="11"/>
        <rFont val="Aptos Narrow"/>
        <family val="2"/>
        <scheme val="minor"/>
      </rPr>
      <t xml:space="preserve"> ABOGAR CONSULTORES S.A.S. - Rodrigo A. Mariño Montoya
</t>
    </r>
    <r>
      <rPr>
        <b/>
        <sz val="11"/>
        <rFont val="Aptos Narrow"/>
        <family val="2"/>
        <scheme val="minor"/>
      </rPr>
      <t xml:space="preserve">- Honorarios Solicitados: </t>
    </r>
    <r>
      <rPr>
        <sz val="11"/>
        <rFont val="Aptos Narrow"/>
        <family val="2"/>
        <scheme val="minor"/>
      </rPr>
      <t xml:space="preserve">$35.000.000  Incluido IVA
</t>
    </r>
    <r>
      <rPr>
        <b/>
        <sz val="11"/>
        <rFont val="Aptos Narrow"/>
        <family val="2"/>
        <scheme val="minor"/>
      </rPr>
      <t>- Honorarios Aprobados</t>
    </r>
    <r>
      <rPr>
        <sz val="11"/>
        <rFont val="Aptos Narrow"/>
        <family val="2"/>
        <scheme val="minor"/>
      </rPr>
      <t xml:space="preserve">:$  18.000.000  Más IVA
</t>
    </r>
    <r>
      <rPr>
        <b/>
        <sz val="11"/>
        <rFont val="Aptos Narrow"/>
        <family val="2"/>
        <scheme val="minor"/>
      </rPr>
      <t>- No. SINIESTRO AXA COLPATRIA:</t>
    </r>
    <r>
      <rPr>
        <sz val="11"/>
        <rFont val="Aptos Narrow"/>
        <family val="2"/>
        <scheme val="minor"/>
      </rPr>
      <t xml:space="preserve"> 4-15-57863-2023-1</t>
    </r>
  </si>
  <si>
    <r>
      <rPr>
        <b/>
        <sz val="11"/>
        <rFont val="Aptos Narrow"/>
        <family val="2"/>
        <scheme val="minor"/>
      </rPr>
      <t xml:space="preserve">Caso WTW 23-6-12653S
11/10/2023: </t>
    </r>
    <r>
      <rPr>
        <sz val="11"/>
        <rFont val="Aptos Narrow"/>
        <family val="2"/>
        <scheme val="minor"/>
      </rPr>
      <t>El corredor de seguros remite correo a la entidad y al investigado con el soporte de pago del saldo de los honorarios aprobados por lo tanto se procede a cerrar el siniestro.</t>
    </r>
    <r>
      <rPr>
        <b/>
        <sz val="11"/>
        <rFont val="Aptos Narrow"/>
        <family val="2"/>
        <scheme val="minor"/>
      </rPr>
      <t xml:space="preserve">
25/09/2023: </t>
    </r>
    <r>
      <rPr>
        <sz val="11"/>
        <rFont val="Aptos Narrow"/>
        <family val="2"/>
        <scheme val="minor"/>
      </rPr>
      <t>El abogado remite a la aseguradora AXA Colpatria el cobro del 50% restante, pendiente la confirmación del pago para cerrar el caso.</t>
    </r>
    <r>
      <rPr>
        <b/>
        <sz val="11"/>
        <rFont val="Aptos Narrow"/>
        <family val="2"/>
        <scheme val="minor"/>
      </rPr>
      <t xml:space="preserve">
20/09/2023: </t>
    </r>
    <r>
      <rPr>
        <sz val="11"/>
        <rFont val="Aptos Narrow"/>
        <family val="2"/>
        <scheme val="minor"/>
      </rPr>
      <t>El corredor de seguros tiene conocimiento telefónico que el pago del anticipo ya se realizo pero esta pendiente contar con el soporte.</t>
    </r>
    <r>
      <rPr>
        <b/>
        <sz val="11"/>
        <rFont val="Aptos Narrow"/>
        <family val="2"/>
        <scheme val="minor"/>
      </rPr>
      <t xml:space="preserve">
14/09/2023: </t>
    </r>
    <r>
      <rPr>
        <sz val="11"/>
        <rFont val="Aptos Narrow"/>
        <family val="2"/>
        <scheme val="minor"/>
      </rPr>
      <t>El apoderado remite correo a la aseguradora para conocer fecha de pago del anticipo de los honorarios.</t>
    </r>
    <r>
      <rPr>
        <b/>
        <sz val="11"/>
        <rFont val="Aptos Narrow"/>
        <family val="2"/>
        <scheme val="minor"/>
      </rPr>
      <t xml:space="preserve">
06/09/2023: </t>
    </r>
    <r>
      <rPr>
        <sz val="11"/>
        <rFont val="Aptos Narrow"/>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rFont val="Aptos Narrow"/>
        <family val="2"/>
        <scheme val="minor"/>
      </rPr>
      <t xml:space="preserve">
18/08/2023: </t>
    </r>
    <r>
      <rPr>
        <sz val="11"/>
        <rFont val="Aptos Narrow"/>
        <family val="2"/>
        <scheme val="minor"/>
      </rPr>
      <t>De acuerdo con solicitud del apoderado se remite información de la carta de aprobación de honorarios al apoderado, ese mismo día el abogado remite correo a la aseguradora solicitando el pago del 50% de los honorarios.</t>
    </r>
    <r>
      <rPr>
        <b/>
        <sz val="11"/>
        <rFont val="Aptos Narrow"/>
        <family val="2"/>
        <scheme val="minor"/>
      </rPr>
      <t xml:space="preserve">
11/08/2023: </t>
    </r>
    <r>
      <rPr>
        <sz val="11"/>
        <rFont val="Aptos Narrow"/>
        <family val="2"/>
        <scheme val="minor"/>
      </rPr>
      <t xml:space="preserve">El área de indemnizaciones del corredor de seguros da respuesta al corredor del apoderado del investigado.
</t>
    </r>
    <r>
      <rPr>
        <b/>
        <sz val="11"/>
        <rFont val="Aptos Narrow"/>
        <family val="2"/>
        <scheme val="minor"/>
      </rPr>
      <t xml:space="preserve">
10/08/2023: </t>
    </r>
    <r>
      <rPr>
        <sz val="11"/>
        <rFont val="Aptos Narrow"/>
        <family val="2"/>
        <scheme val="minor"/>
      </rPr>
      <t>El apoderado remite correo al corredor de seguros solicitando aclaración de algunos puntos de la comunicación de AXA Colpatria.</t>
    </r>
    <r>
      <rPr>
        <b/>
        <sz val="11"/>
        <rFont val="Aptos Narrow"/>
        <family val="2"/>
        <scheme val="minor"/>
      </rPr>
      <t xml:space="preserve">
24/07/2023: </t>
    </r>
    <r>
      <rPr>
        <sz val="11"/>
        <rFont val="Aptos Narrow"/>
        <family val="2"/>
        <scheme val="minor"/>
      </rPr>
      <t>El área de indemnizaciones del intermediario de seguros remite la carta con la aprobación de honorarios para gastos de defensa.</t>
    </r>
    <r>
      <rPr>
        <b/>
        <sz val="11"/>
        <rFont val="Aptos Narrow"/>
        <family val="2"/>
        <scheme val="minor"/>
      </rPr>
      <t xml:space="preserve">
05/07/2023:</t>
    </r>
    <r>
      <rPr>
        <sz val="11"/>
        <rFont val="Aptos Narrow"/>
        <family val="2"/>
        <scheme val="minor"/>
      </rPr>
      <t xml:space="preserve"> El corredor de seguros le envía correo a la entidad indicando que fue reportado el siniestro a la aseguradora.</t>
    </r>
    <r>
      <rPr>
        <b/>
        <sz val="11"/>
        <rFont val="Aptos Narrow"/>
        <family val="2"/>
        <scheme val="minor"/>
      </rPr>
      <t xml:space="preserve">
22/06/2023: </t>
    </r>
    <r>
      <rPr>
        <sz val="11"/>
        <rFont val="Aptos Narrow"/>
        <family val="2"/>
        <scheme val="minor"/>
      </rPr>
      <t>El corredor de seguros recibe documentos requeridos por AXA Colpatria para continuar con el análisis de la reclamación</t>
    </r>
    <r>
      <rPr>
        <b/>
        <sz val="11"/>
        <rFont val="Aptos Narrow"/>
        <family val="2"/>
        <scheme val="minor"/>
      </rPr>
      <t xml:space="preserve">
15/06/2023</t>
    </r>
    <r>
      <rPr>
        <sz val="11"/>
        <rFont val="Aptos Narrow"/>
        <family val="2"/>
        <scheme val="minor"/>
      </rPr>
      <t xml:space="preserve">: La Previsora remite documentos adicionales  al corredor de seguros para iniciar el proceso de reclamación ante la aseguradora.
</t>
    </r>
    <r>
      <rPr>
        <b/>
        <sz val="11"/>
        <rFont val="Aptos Narrow"/>
        <family val="2"/>
        <scheme val="minor"/>
      </rPr>
      <t xml:space="preserve">
22/06/2023: </t>
    </r>
    <r>
      <rPr>
        <sz val="11"/>
        <rFont val="Aptos Narrow"/>
        <family val="2"/>
        <scheme val="minor"/>
      </rPr>
      <t xml:space="preserve">El corredor de seguros recibe documento adicional por parte del investigado para aportar a la reclamación.
</t>
    </r>
    <r>
      <rPr>
        <b/>
        <sz val="11"/>
        <rFont val="Aptos Narrow"/>
        <family val="2"/>
        <scheme val="minor"/>
      </rPr>
      <t xml:space="preserve">
13/06/2023: </t>
    </r>
    <r>
      <rPr>
        <sz val="11"/>
        <rFont val="Aptos Narrow"/>
        <family val="2"/>
        <scheme val="minor"/>
      </rPr>
      <t xml:space="preserve">Se reciben los mimos  documentos del proceso por parte del asegurado y se le avisa a la Previsora que es necesario contar con la información completa para iniciar la reclamación.
</t>
    </r>
    <r>
      <rPr>
        <b/>
        <sz val="11"/>
        <rFont val="Aptos Narrow"/>
        <family val="2"/>
        <scheme val="minor"/>
      </rPr>
      <t xml:space="preserve">
06/06/2023:</t>
    </r>
    <r>
      <rPr>
        <sz val="11"/>
        <rFont val="Aptos Narrow"/>
        <family val="2"/>
        <scheme val="minor"/>
      </rPr>
      <t xml:space="preserve"> Se reciben documentos parciales por parte del asegurado a lo cual se contesta que se requiere contar con todos para reportarlos a AXA Colpatria.</t>
    </r>
    <r>
      <rPr>
        <b/>
        <sz val="11"/>
        <rFont val="Aptos Narrow"/>
        <family val="2"/>
        <scheme val="minor"/>
      </rPr>
      <t xml:space="preserve">
27/04/2023:</t>
    </r>
    <r>
      <rPr>
        <sz val="11"/>
        <rFont val="Aptos Narrow"/>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rFont val="Aptos Narrow"/>
        <family val="2"/>
        <scheme val="minor"/>
      </rPr>
      <t xml:space="preserve">
24/04/2023: </t>
    </r>
    <r>
      <rPr>
        <sz val="11"/>
        <rFont val="Aptos Narrow"/>
        <family val="2"/>
        <scheme val="minor"/>
      </rPr>
      <t xml:space="preserve">Se recibe aviso de siniestro por parte de la Previsora donde el corredor de seguros responde que es necesario contar con los documentos requeridos para el análisis del mismo dado que con el oficio entregado no es posible dar aviso por el mismo del evento.
</t>
    </r>
    <r>
      <rPr>
        <b/>
        <sz val="11"/>
        <rFont val="Aptos Narrow"/>
        <family val="2"/>
        <scheme val="minor"/>
      </rPr>
      <t>SINIESTRO INICIALMENTE REPORTADO  COMO "AVISO DE CIRCUNSTANCIA"</t>
    </r>
  </si>
  <si>
    <r>
      <rPr>
        <b/>
        <sz val="11"/>
        <rFont val="Aptos Narrow"/>
        <family val="2"/>
        <scheme val="minor"/>
      </rPr>
      <t>Investigación Disciplinaria Procuraduría No. IUS - E - 2022 - 283219  IUC- D - 2022- 2589335
- Investigado:</t>
    </r>
    <r>
      <rPr>
        <b/>
        <u/>
        <sz val="11"/>
        <rFont val="Aptos Narrow"/>
        <family val="2"/>
        <scheme val="minor"/>
      </rPr>
      <t xml:space="preserve"> Edilberto Pineda </t>
    </r>
    <r>
      <rPr>
        <sz val="11"/>
        <rFont val="Aptos Narrow"/>
        <family val="2"/>
        <scheme val="minor"/>
      </rPr>
      <t xml:space="preserve">– Gerente de Tecnología
- </t>
    </r>
    <r>
      <rPr>
        <b/>
        <sz val="11"/>
        <rFont val="Aptos Narrow"/>
        <family val="2"/>
        <scheme val="minor"/>
      </rPr>
      <t>Apoderado</t>
    </r>
    <r>
      <rPr>
        <sz val="11"/>
        <rFont val="Aptos Narrow"/>
        <family val="2"/>
        <scheme val="minor"/>
      </rPr>
      <t>: FERRER ABOGADOS ASOCIADOS
-</t>
    </r>
    <r>
      <rPr>
        <b/>
        <sz val="11"/>
        <rFont val="Aptos Narrow"/>
        <family val="2"/>
        <scheme val="minor"/>
      </rPr>
      <t xml:space="preserve"> Honorarios Solicitados</t>
    </r>
    <r>
      <rPr>
        <sz val="11"/>
        <rFont val="Aptos Narrow"/>
        <family val="2"/>
        <scheme val="minor"/>
      </rPr>
      <t>: $47.640.000 incluido IVA
-</t>
    </r>
    <r>
      <rPr>
        <b/>
        <sz val="11"/>
        <rFont val="Aptos Narrow"/>
        <family val="2"/>
        <scheme val="minor"/>
      </rPr>
      <t xml:space="preserve"> Honorarios Aprobados:</t>
    </r>
    <r>
      <rPr>
        <sz val="11"/>
        <rFont val="Aptos Narrow"/>
        <family val="2"/>
        <scheme val="minor"/>
      </rPr>
      <t xml:space="preserve">$21.420.000   incluido IVA
</t>
    </r>
    <r>
      <rPr>
        <b/>
        <sz val="11"/>
        <rFont val="Aptos Narrow"/>
        <family val="2"/>
        <scheme val="minor"/>
      </rPr>
      <t>- No. SINIESTRO AXA COLPATRIA:</t>
    </r>
    <r>
      <rPr>
        <sz val="11"/>
        <rFont val="Aptos Narrow"/>
        <family val="2"/>
        <scheme val="minor"/>
      </rPr>
      <t>4-15-57863-2023</t>
    </r>
  </si>
  <si>
    <r>
      <rPr>
        <b/>
        <sz val="11"/>
        <rFont val="Aptos Narrow"/>
        <family val="2"/>
        <scheme val="minor"/>
      </rPr>
      <t xml:space="preserve">Caso WTW 23-6-12573S
06/03/2024: </t>
    </r>
    <r>
      <rPr>
        <sz val="11"/>
        <rFont val="Aptos Narrow"/>
        <family val="2"/>
        <scheme val="minor"/>
      </rPr>
      <t xml:space="preserve">El corredor de seguros remite soporte de pago del saldo de los gastos de defensa efectuado en septiembre de 2023 por lo tanto se cierra el siniestro de la base de control.
</t>
    </r>
    <r>
      <rPr>
        <b/>
        <sz val="11"/>
        <rFont val="Aptos Narrow"/>
        <family val="2"/>
        <scheme val="minor"/>
      </rPr>
      <t xml:space="preserve">ORDEN DE PAGO 31645074
19/02/2024: </t>
    </r>
    <r>
      <rPr>
        <sz val="11"/>
        <rFont val="Aptos Narrow"/>
        <family val="2"/>
        <scheme val="minor"/>
      </rPr>
      <t>A la fecha el corredor de seguros no tiene conocimiento de los avances del proceso dado que el investigado ni el apoderado ha remitido información sobre el caso, se hará la consulta directamente con la aseguradora.</t>
    </r>
    <r>
      <rPr>
        <b/>
        <sz val="11"/>
        <rFont val="Aptos Narrow"/>
        <family val="2"/>
        <scheme val="minor"/>
      </rPr>
      <t xml:space="preserve">
06/09/2023: </t>
    </r>
    <r>
      <rPr>
        <sz val="11"/>
        <rFont val="Aptos Narrow"/>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rFont val="Aptos Narrow"/>
        <family val="2"/>
        <scheme val="minor"/>
      </rPr>
      <t xml:space="preserve">
03/07/2023: </t>
    </r>
    <r>
      <rPr>
        <sz val="11"/>
        <rFont val="Aptos Narrow"/>
        <family val="2"/>
        <scheme val="minor"/>
      </rPr>
      <t xml:space="preserve">El corredor de seguros remite soporte de pago a la entidad y al investigado del anticipo de los honorarios.
</t>
    </r>
    <r>
      <rPr>
        <b/>
        <sz val="11"/>
        <rFont val="Aptos Narrow"/>
        <family val="2"/>
        <scheme val="minor"/>
      </rPr>
      <t xml:space="preserve">
ORDEN DE PAGO: 31624366
26/06/2023: </t>
    </r>
    <r>
      <rPr>
        <sz val="11"/>
        <rFont val="Aptos Narrow"/>
        <family val="2"/>
        <scheme val="minor"/>
      </rPr>
      <t>Se recibe soporte de pago del anticipo generado al apoderado por parte de AXA Colpatria.</t>
    </r>
    <r>
      <rPr>
        <b/>
        <sz val="11"/>
        <rFont val="Aptos Narrow"/>
        <family val="2"/>
        <scheme val="minor"/>
      </rPr>
      <t xml:space="preserve">
08/06/2023: </t>
    </r>
    <r>
      <rPr>
        <sz val="11"/>
        <rFont val="Aptos Narrow"/>
        <family val="2"/>
        <scheme val="minor"/>
      </rPr>
      <t xml:space="preserve">Se recibe correo del apoderado donde esta solicitando el pago directamente del anticipo de los honorario a la aseguradora.
</t>
    </r>
    <r>
      <rPr>
        <b/>
        <sz val="11"/>
        <rFont val="Aptos Narrow"/>
        <family val="2"/>
        <scheme val="minor"/>
      </rPr>
      <t xml:space="preserve">
07/06/2023: </t>
    </r>
    <r>
      <rPr>
        <sz val="11"/>
        <rFont val="Aptos Narrow"/>
        <family val="2"/>
        <scheme val="minor"/>
      </rPr>
      <t>El corredor de seguros le informa a la entidad que la aseguradora ya aprobó honorarios y le dio respuesta al abogado directamente.</t>
    </r>
    <r>
      <rPr>
        <b/>
        <sz val="11"/>
        <rFont val="Aptos Narrow"/>
        <family val="2"/>
        <scheme val="minor"/>
      </rPr>
      <t xml:space="preserve">
31/05/2023:</t>
    </r>
    <r>
      <rPr>
        <sz val="11"/>
        <rFont val="Aptos Narrow"/>
        <family val="2"/>
        <scheme val="minor"/>
      </rPr>
      <t xml:space="preserve"> El apoderado nos remite copia del correo donde se notifica que presentó directamente la reclamación a AXA Colpatria</t>
    </r>
    <r>
      <rPr>
        <b/>
        <sz val="11"/>
        <rFont val="Aptos Narrow"/>
        <family val="2"/>
        <scheme val="minor"/>
      </rPr>
      <t xml:space="preserve">
27/04/2023:</t>
    </r>
    <r>
      <rPr>
        <sz val="11"/>
        <rFont val="Aptos Narrow"/>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rFont val="Aptos Narrow"/>
        <family val="2"/>
        <scheme val="minor"/>
      </rPr>
      <t xml:space="preserve">
</t>
    </r>
    <r>
      <rPr>
        <sz val="11"/>
        <rFont val="Aptos Narrow"/>
        <family val="2"/>
        <scheme val="minor"/>
      </rPr>
      <t xml:space="preserve">
</t>
    </r>
    <r>
      <rPr>
        <b/>
        <sz val="11"/>
        <rFont val="Aptos Narrow"/>
        <family val="2"/>
        <scheme val="minor"/>
      </rPr>
      <t>SINIESTRO INICIALMENTE REPORTADO  COMO "AVISO DE CIRCUNSTANCIA"</t>
    </r>
  </si>
  <si>
    <r>
      <rPr>
        <b/>
        <sz val="11"/>
        <rFont val="Aptos Narrow"/>
        <family val="2"/>
        <scheme val="minor"/>
      </rPr>
      <t>Investigación Disciplinaria Procuraduría No. IUS - E - 2022 - 283219  IUC- D - 2022- 2589335
- Investigado:</t>
    </r>
    <r>
      <rPr>
        <b/>
        <u/>
        <sz val="11"/>
        <rFont val="Aptos Narrow"/>
        <family val="2"/>
        <scheme val="minor"/>
      </rPr>
      <t xml:space="preserve"> Jimmy Pedroza</t>
    </r>
    <r>
      <rPr>
        <sz val="11"/>
        <rFont val="Aptos Narrow"/>
        <family val="2"/>
        <scheme val="minor"/>
      </rPr>
      <t xml:space="preserve"> – Jefe de la Oficina de Arquitectura Empresarial
</t>
    </r>
    <r>
      <rPr>
        <b/>
        <sz val="11"/>
        <rFont val="Aptos Narrow"/>
        <family val="2"/>
        <scheme val="minor"/>
      </rPr>
      <t>- Apoderado:</t>
    </r>
    <r>
      <rPr>
        <sz val="11"/>
        <rFont val="Aptos Narrow"/>
        <family val="2"/>
        <scheme val="minor"/>
      </rPr>
      <t xml:space="preserve"> FERRER ABOGADOS ASOCIADOS
</t>
    </r>
    <r>
      <rPr>
        <b/>
        <sz val="11"/>
        <rFont val="Aptos Narrow"/>
        <family val="2"/>
        <scheme val="minor"/>
      </rPr>
      <t xml:space="preserve">- Honorarios Solicitados: </t>
    </r>
    <r>
      <rPr>
        <sz val="11"/>
        <rFont val="Aptos Narrow"/>
        <family val="2"/>
        <scheme val="minor"/>
      </rPr>
      <t xml:space="preserve">$47.6400.000 incluido IVA
</t>
    </r>
    <r>
      <rPr>
        <b/>
        <sz val="11"/>
        <rFont val="Aptos Narrow"/>
        <family val="2"/>
        <scheme val="minor"/>
      </rPr>
      <t>- Honorarios Aprobados</t>
    </r>
    <r>
      <rPr>
        <sz val="11"/>
        <rFont val="Aptos Narrow"/>
        <family val="2"/>
        <scheme val="minor"/>
      </rPr>
      <t xml:space="preserve">:$16.660.000   incluido IVA
</t>
    </r>
    <r>
      <rPr>
        <b/>
        <sz val="11"/>
        <rFont val="Aptos Narrow"/>
        <family val="2"/>
        <scheme val="minor"/>
      </rPr>
      <t>- No. SINIESTRO AXA COLPATRIA:</t>
    </r>
    <r>
      <rPr>
        <sz val="11"/>
        <rFont val="Aptos Narrow"/>
        <family val="2"/>
        <scheme val="minor"/>
      </rPr>
      <t xml:space="preserve"> 4-15-57863-2023</t>
    </r>
  </si>
  <si>
    <r>
      <rPr>
        <b/>
        <sz val="11"/>
        <rFont val="Aptos Narrow"/>
        <family val="2"/>
        <scheme val="minor"/>
      </rPr>
      <t>Caso WTW 23-6-12593S
06/03/2024:</t>
    </r>
    <r>
      <rPr>
        <sz val="11"/>
        <rFont val="Aptos Narrow"/>
        <family val="2"/>
        <scheme val="minor"/>
      </rPr>
      <t xml:space="preserve"> El corredor de seguros remite soporte de pago del saldo de los gastos de defensa efectuado en septiembre de 2023 por lo tanto se cierra el siniestro de la base de control.
</t>
    </r>
    <r>
      <rPr>
        <b/>
        <sz val="11"/>
        <rFont val="Aptos Narrow"/>
        <family val="2"/>
        <scheme val="minor"/>
      </rPr>
      <t xml:space="preserve">
ORDEN DE PAGO  31645382
19/02/2024: A</t>
    </r>
    <r>
      <rPr>
        <sz val="11"/>
        <rFont val="Aptos Narrow"/>
        <family val="2"/>
        <scheme val="minor"/>
      </rPr>
      <t xml:space="preserve"> la fecha el corredor de seguros no tiene conocimiento de los avances del proceso dado que el investigado ni el apoderado ha remitido información sobre el caso, se hará la consulta directamente con la aseguradora.</t>
    </r>
    <r>
      <rPr>
        <b/>
        <sz val="11"/>
        <rFont val="Aptos Narrow"/>
        <family val="2"/>
        <scheme val="minor"/>
      </rPr>
      <t xml:space="preserve">
06/09/2023: </t>
    </r>
    <r>
      <rPr>
        <sz val="11"/>
        <rFont val="Aptos Narrow"/>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rFont val="Aptos Narrow"/>
        <family val="2"/>
        <scheme val="minor"/>
      </rPr>
      <t xml:space="preserve">
06/07/2023: </t>
    </r>
    <r>
      <rPr>
        <sz val="11"/>
        <rFont val="Aptos Narrow"/>
        <family val="2"/>
        <scheme val="minor"/>
      </rPr>
      <t>El corredor de seguros remite correo a la Previsora con el soporte de pago del anticipo de los honorarios aprobados</t>
    </r>
    <r>
      <rPr>
        <b/>
        <sz val="11"/>
        <rFont val="Aptos Narrow"/>
        <family val="2"/>
        <scheme val="minor"/>
      </rPr>
      <t xml:space="preserve">
01/07/2023: </t>
    </r>
    <r>
      <rPr>
        <sz val="11"/>
        <rFont val="Aptos Narrow"/>
        <family val="2"/>
        <scheme val="minor"/>
      </rPr>
      <t>La aseguradora remite soporte de pago del anticipo al apoderado quien hizo el requerimiento de forma directa sin pasar la información por el intermediario.</t>
    </r>
    <r>
      <rPr>
        <b/>
        <sz val="11"/>
        <rFont val="Aptos Narrow"/>
        <family val="2"/>
        <scheme val="minor"/>
      </rPr>
      <t xml:space="preserve">
ORDEN DE PAGO: 31624985
09/06/2023: </t>
    </r>
    <r>
      <rPr>
        <sz val="11"/>
        <rFont val="Aptos Narrow"/>
        <family val="2"/>
        <scheme val="minor"/>
      </rPr>
      <t xml:space="preserve">Se recibe correo del apoderado donde esta solicitando el pago directamente del anticipo de los honorarios a la aseguradora.
</t>
    </r>
    <r>
      <rPr>
        <b/>
        <sz val="11"/>
        <rFont val="Aptos Narrow"/>
        <family val="2"/>
        <scheme val="minor"/>
      </rPr>
      <t xml:space="preserve">
07/06/2023: </t>
    </r>
    <r>
      <rPr>
        <sz val="11"/>
        <rFont val="Aptos Narrow"/>
        <family val="2"/>
        <scheme val="minor"/>
      </rPr>
      <t>El corredor de seguros le informa a la entidad que la aseguradora ya aprobó honorarios y le dio respuesta al abogado directamente.</t>
    </r>
    <r>
      <rPr>
        <b/>
        <sz val="11"/>
        <rFont val="Aptos Narrow"/>
        <family val="2"/>
        <scheme val="minor"/>
      </rPr>
      <t xml:space="preserve">
06/06/2023: </t>
    </r>
    <r>
      <rPr>
        <sz val="11"/>
        <rFont val="Aptos Narrow"/>
        <family val="2"/>
        <scheme val="minor"/>
      </rPr>
      <t>El apoderado nos remite copia del correo donde se notifica que presentó directamente la reclamación a AXA Colpatria</t>
    </r>
    <r>
      <rPr>
        <b/>
        <sz val="11"/>
        <rFont val="Aptos Narrow"/>
        <family val="2"/>
        <scheme val="minor"/>
      </rPr>
      <t xml:space="preserve">
27/04/2023:</t>
    </r>
    <r>
      <rPr>
        <sz val="11"/>
        <rFont val="Aptos Narrow"/>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rFont val="Aptos Narrow"/>
        <family val="2"/>
        <scheme val="minor"/>
      </rPr>
      <t xml:space="preserve">
</t>
    </r>
    <r>
      <rPr>
        <sz val="11"/>
        <rFont val="Aptos Narrow"/>
        <family val="2"/>
        <scheme val="minor"/>
      </rPr>
      <t xml:space="preserve">
</t>
    </r>
    <r>
      <rPr>
        <b/>
        <sz val="11"/>
        <rFont val="Aptos Narrow"/>
        <family val="2"/>
        <scheme val="minor"/>
      </rPr>
      <t>SINIESTRO INICIALMENTE REPORTADO  COMO "AVISO DE CIRCUNSTANCIA"</t>
    </r>
  </si>
  <si>
    <r>
      <rPr>
        <b/>
        <sz val="11"/>
        <rFont val="Aptos Narrow"/>
        <family val="2"/>
        <scheme val="minor"/>
      </rPr>
      <t xml:space="preserve">Investigación Disciplinaria Procuraduría No. IUS - E - 2022 - 283219  IUC- D - 2022- 2589335 
- Investigada: </t>
    </r>
    <r>
      <rPr>
        <b/>
        <u/>
        <sz val="11"/>
        <rFont val="Aptos Narrow"/>
        <family val="2"/>
        <scheme val="minor"/>
      </rPr>
      <t>Cindy Aguilera</t>
    </r>
    <r>
      <rPr>
        <sz val="11"/>
        <rFont val="Aptos Narrow"/>
        <family val="2"/>
        <scheme val="minor"/>
      </rPr>
      <t xml:space="preserve"> – Subgerente de Infraestructura
</t>
    </r>
    <r>
      <rPr>
        <b/>
        <sz val="11"/>
        <rFont val="Aptos Narrow"/>
        <family val="2"/>
        <scheme val="minor"/>
      </rPr>
      <t xml:space="preserve">- Apoderado: </t>
    </r>
    <r>
      <rPr>
        <sz val="11"/>
        <rFont val="Aptos Narrow"/>
        <family val="2"/>
        <scheme val="minor"/>
      </rPr>
      <t xml:space="preserve">Gabriel Morato
</t>
    </r>
    <r>
      <rPr>
        <b/>
        <sz val="11"/>
        <rFont val="Aptos Narrow"/>
        <family val="2"/>
        <scheme val="minor"/>
      </rPr>
      <t xml:space="preserve">- Honorarios Solicitados: $ </t>
    </r>
    <r>
      <rPr>
        <sz val="11"/>
        <rFont val="Aptos Narrow"/>
        <family val="2"/>
        <scheme val="minor"/>
      </rPr>
      <t xml:space="preserve"> 47.6400.000 incluido IVA             
</t>
    </r>
    <r>
      <rPr>
        <b/>
        <sz val="11"/>
        <rFont val="Aptos Narrow"/>
        <family val="2"/>
        <scheme val="minor"/>
      </rPr>
      <t xml:space="preserve">- Honorarios Aprobados: $  </t>
    </r>
    <r>
      <rPr>
        <sz val="11"/>
        <rFont val="Aptos Narrow"/>
        <family val="2"/>
        <scheme val="minor"/>
      </rPr>
      <t xml:space="preserve">20.000.000  más IVA
</t>
    </r>
    <r>
      <rPr>
        <b/>
        <sz val="11"/>
        <rFont val="Aptos Narrow"/>
        <family val="2"/>
        <scheme val="minor"/>
      </rPr>
      <t>- No. SINIESTRO AXA COLPATRIA:</t>
    </r>
    <r>
      <rPr>
        <sz val="11"/>
        <rFont val="Aptos Narrow"/>
        <family val="2"/>
        <scheme val="minor"/>
      </rPr>
      <t xml:space="preserve"> 4-15-57863-2023 
</t>
    </r>
  </si>
  <si>
    <r>
      <rPr>
        <b/>
        <sz val="11"/>
        <rFont val="Aptos Narrow"/>
        <family val="2"/>
        <scheme val="minor"/>
      </rPr>
      <t>Caso WTW 23-7-12878S
07/03/2024:</t>
    </r>
    <r>
      <rPr>
        <sz val="11"/>
        <rFont val="Aptos Narrow"/>
        <family val="2"/>
        <scheme val="minor"/>
      </rPr>
      <t xml:space="preserve"> El corredor de seguros remite soporte de pago del saldo de los gastos de defensa efectuado en septiembre de 2023 por lo tanto se cierra el siniestro de la base de control.
</t>
    </r>
    <r>
      <rPr>
        <b/>
        <sz val="11"/>
        <rFont val="Aptos Narrow"/>
        <family val="2"/>
        <scheme val="minor"/>
      </rPr>
      <t xml:space="preserve">
06/03/2024: </t>
    </r>
    <r>
      <rPr>
        <sz val="11"/>
        <rFont val="Aptos Narrow"/>
        <family val="2"/>
        <scheme val="minor"/>
      </rPr>
      <t>El corredor de seguros remite correo a la investigada y a la entidad para conocer si ya se realizó el cobro de los honorarios finales por gastos de defensa teniendo en cuenta que la aseguradora confirmo que no tenia pagos pendientes de este caso.</t>
    </r>
    <r>
      <rPr>
        <b/>
        <sz val="11"/>
        <rFont val="Aptos Narrow"/>
        <family val="2"/>
        <scheme val="minor"/>
      </rPr>
      <t xml:space="preserve">
19/02/2024: </t>
    </r>
    <r>
      <rPr>
        <sz val="11"/>
        <rFont val="Aptos Narrow"/>
        <family val="2"/>
        <scheme val="minor"/>
      </rPr>
      <t>A la fecha el corredor de seguros no tiene conocimiento de los avances del proceso dado que el investigado ni el apoderado ha remitido información sobre el caso, se hará la consulta directamente con la aseguradora.</t>
    </r>
    <r>
      <rPr>
        <b/>
        <sz val="11"/>
        <rFont val="Aptos Narrow"/>
        <family val="2"/>
        <scheme val="minor"/>
      </rPr>
      <t xml:space="preserve">
20/09/2023: </t>
    </r>
    <r>
      <rPr>
        <sz val="11"/>
        <rFont val="Aptos Narrow"/>
        <family val="2"/>
        <scheme val="minor"/>
      </rPr>
      <t>El corredor de seguros remite soporte de pago del anticipo al investigado, pendiente conocer si ya cobraron el 50% restante y que se genere el pago para cerrar el caso.</t>
    </r>
    <r>
      <rPr>
        <b/>
        <sz val="11"/>
        <rFont val="Aptos Narrow"/>
        <family val="2"/>
        <scheme val="minor"/>
      </rPr>
      <t xml:space="preserve">
06/09/2023: </t>
    </r>
    <r>
      <rPr>
        <sz val="11"/>
        <rFont val="Aptos Narrow"/>
        <family val="2"/>
        <scheme val="minor"/>
      </rPr>
      <t>El corredor de seguros tiene conocimiento que el proceso fue archivado según oficio entregado por la investigada Cindy Aguilera por lo que se remite un correo a todos los investigados con el fin que puedan solicitar el pago del 50% final de los honorarios aprobados presentando los requisitos dados por AXA Colpatria.</t>
    </r>
    <r>
      <rPr>
        <b/>
        <sz val="11"/>
        <rFont val="Aptos Narrow"/>
        <family val="2"/>
        <scheme val="minor"/>
      </rPr>
      <t xml:space="preserve">
26/07/2023: </t>
    </r>
    <r>
      <rPr>
        <sz val="11"/>
        <rFont val="Aptos Narrow"/>
        <family val="2"/>
        <scheme val="minor"/>
      </rPr>
      <t>El intermediario de seguros remite a la entidad la carta de aprobación de honorarios otorgada por AXA Colpatria</t>
    </r>
    <r>
      <rPr>
        <b/>
        <sz val="11"/>
        <rFont val="Aptos Narrow"/>
        <family val="2"/>
        <scheme val="minor"/>
      </rPr>
      <t xml:space="preserve">
24/07/2023: </t>
    </r>
    <r>
      <rPr>
        <sz val="11"/>
        <rFont val="Aptos Narrow"/>
        <family val="2"/>
        <scheme val="minor"/>
      </rPr>
      <t>La Previsora entrega información soporte al corredor de seguros del siniestro la cual se valida con el área de indemnizaciones.</t>
    </r>
    <r>
      <rPr>
        <b/>
        <sz val="11"/>
        <rFont val="Aptos Narrow"/>
        <family val="2"/>
        <scheme val="minor"/>
      </rPr>
      <t xml:space="preserve">
18/07/2023: </t>
    </r>
    <r>
      <rPr>
        <sz val="11"/>
        <rFont val="Aptos Narrow"/>
        <family val="2"/>
        <scheme val="minor"/>
      </rPr>
      <t>El corredor de seguros</t>
    </r>
    <r>
      <rPr>
        <b/>
        <sz val="11"/>
        <rFont val="Aptos Narrow"/>
        <family val="2"/>
        <scheme val="minor"/>
      </rPr>
      <t xml:space="preserve"> </t>
    </r>
    <r>
      <rPr>
        <sz val="11"/>
        <rFont val="Aptos Narrow"/>
        <family val="2"/>
        <scheme val="minor"/>
      </rPr>
      <t>remite recordatorio a la entidad para contar con la información soporte del siniestro.</t>
    </r>
    <r>
      <rPr>
        <b/>
        <sz val="11"/>
        <rFont val="Aptos Narrow"/>
        <family val="2"/>
        <scheme val="minor"/>
      </rPr>
      <t xml:space="preserve">
29/06/2023: </t>
    </r>
    <r>
      <rPr>
        <sz val="11"/>
        <rFont val="Aptos Narrow"/>
        <family val="2"/>
        <scheme val="minor"/>
      </rPr>
      <t>El corredor de seguros remite correo a la entidad para obtener los documentos soportes del siniestro con el fin de digitalizarlos en la carpeta virtual y tener conocimiento del proceso.</t>
    </r>
    <r>
      <rPr>
        <b/>
        <sz val="11"/>
        <rFont val="Aptos Narrow"/>
        <family val="2"/>
        <scheme val="minor"/>
      </rPr>
      <t xml:space="preserve">
28/06/2023: </t>
    </r>
    <r>
      <rPr>
        <sz val="11"/>
        <rFont val="Aptos Narrow"/>
        <family val="2"/>
        <scheme val="minor"/>
      </rPr>
      <t>El área de indemnizaciones del corredor de seguros recibe copia de un correo de la aseguradora donde le esta solicitando algunos documentos al apoderado para continuar con el análisis de la reclamación.</t>
    </r>
    <r>
      <rPr>
        <b/>
        <sz val="11"/>
        <rFont val="Aptos Narrow"/>
        <family val="2"/>
        <scheme val="minor"/>
      </rPr>
      <t xml:space="preserve">
27/04/2023:</t>
    </r>
    <r>
      <rPr>
        <sz val="11"/>
        <rFont val="Aptos Narrow"/>
        <family val="2"/>
        <scheme val="minor"/>
      </rPr>
      <t xml:space="preserve">La Previsora remite el auto de investigación para tenerlo como soporte en la información inicial que se le va a presentar a la aseguradora, se comparte la información con el departamento de indemnizaciones del corredor de seguros
</t>
    </r>
    <r>
      <rPr>
        <b/>
        <sz val="11"/>
        <rFont val="Aptos Narrow"/>
        <family val="2"/>
        <scheme val="minor"/>
      </rPr>
      <t>SINIESTRO REPORTADO  COMO "AVISO DE CIRCUNSTANCIA"</t>
    </r>
  </si>
  <si>
    <r>
      <rPr>
        <b/>
        <sz val="11"/>
        <rFont val="Aptos Narrow"/>
        <family val="2"/>
        <scheme val="minor"/>
      </rPr>
      <t xml:space="preserve">Proceso de Investigación Disciplinaria Interna Auto Expediente 527-23 OCID
</t>
    </r>
    <r>
      <rPr>
        <sz val="11"/>
        <rFont val="Aptos Narrow"/>
        <family val="2"/>
        <scheme val="minor"/>
      </rPr>
      <t xml:space="preserve">
</t>
    </r>
    <r>
      <rPr>
        <b/>
        <sz val="11"/>
        <rFont val="Aptos Narrow"/>
        <family val="2"/>
        <scheme val="minor"/>
      </rPr>
      <t>- Investigada:</t>
    </r>
    <r>
      <rPr>
        <b/>
        <u/>
        <sz val="11"/>
        <rFont val="Aptos Narrow"/>
        <family val="2"/>
        <scheme val="minor"/>
      </rPr>
      <t xml:space="preserve"> Olga Liliana Díaz Luna</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Sara Patricia Mayorga Pulido
</t>
    </r>
    <r>
      <rPr>
        <b/>
        <sz val="11"/>
        <rFont val="Aptos Narrow"/>
        <family val="2"/>
        <scheme val="minor"/>
      </rPr>
      <t>- Honorarios Solicitados:</t>
    </r>
    <r>
      <rPr>
        <sz val="11"/>
        <rFont val="Aptos Narrow"/>
        <family val="2"/>
        <scheme val="minor"/>
      </rPr>
      <t xml:space="preserve">$ 10.000.000     incluido IVA
</t>
    </r>
    <r>
      <rPr>
        <b/>
        <sz val="11"/>
        <rFont val="Aptos Narrow"/>
        <family val="2"/>
        <scheme val="minor"/>
      </rPr>
      <t>- Honorarios Aprobados:</t>
    </r>
    <r>
      <rPr>
        <sz val="11"/>
        <rFont val="Aptos Narrow"/>
        <family val="2"/>
        <scheme val="minor"/>
      </rPr>
      <t xml:space="preserve">$  10.000.000  más  IVA
</t>
    </r>
    <r>
      <rPr>
        <b/>
        <sz val="11"/>
        <rFont val="Aptos Narrow"/>
        <family val="2"/>
        <scheme val="minor"/>
      </rPr>
      <t xml:space="preserve">
- No. SINIESTRO AXA COLPATRIA:</t>
    </r>
    <r>
      <rPr>
        <sz val="11"/>
        <rFont val="Aptos Narrow"/>
        <family val="2"/>
        <scheme val="minor"/>
      </rPr>
      <t xml:space="preserve">  4-15-58228-2023</t>
    </r>
  </si>
  <si>
    <r>
      <rPr>
        <b/>
        <sz val="11"/>
        <rFont val="Aptos Narrow"/>
        <family val="2"/>
        <scheme val="minor"/>
      </rPr>
      <t xml:space="preserve">CASO WTW   Caso 23-9-13210S
- No. SINIESTRO AXA COLPATRIA:  4-15-58228-2023
20/05/2024: </t>
    </r>
    <r>
      <rPr>
        <sz val="11"/>
        <rFont val="Aptos Narrow"/>
        <family val="2"/>
        <scheme val="minor"/>
      </rPr>
      <t>WTW remite al apoderado, investigado y la entidad el soporte de pago del saldo de los honorarios por valor de $4,456,700 los cuales fueron reclamados directamente a la aseguradora, por lo tanto se procede con el cierre del siniestro.</t>
    </r>
    <r>
      <rPr>
        <b/>
        <sz val="11"/>
        <rFont val="Aptos Narrow"/>
        <family val="2"/>
        <scheme val="minor"/>
      </rPr>
      <t xml:space="preserve">
02/04/2024: </t>
    </r>
    <r>
      <rPr>
        <sz val="11"/>
        <rFont val="Aptos Narrow"/>
        <family val="2"/>
        <scheme val="minor"/>
      </rPr>
      <t xml:space="preserve">La apoderada remite informe del proceso y los documentos de cobro del saldo de los honorarios a la aseguradora AXA Colpatria. 
</t>
    </r>
    <r>
      <rPr>
        <b/>
        <sz val="11"/>
        <rFont val="Aptos Narrow"/>
        <family val="2"/>
        <scheme val="minor"/>
      </rPr>
      <t xml:space="preserve">
06/03/2024: </t>
    </r>
    <r>
      <rPr>
        <sz val="11"/>
        <rFont val="Aptos Narrow"/>
        <family val="2"/>
        <scheme val="minor"/>
      </rPr>
      <t xml:space="preserve">El corredor de seguros entrega a la investigada y apoderado el soporte de pago del anticipo de los gastos de defensa, queda pendiente conocer la evolución del proceso.
</t>
    </r>
    <r>
      <rPr>
        <b/>
        <sz val="11"/>
        <rFont val="Aptos Narrow"/>
        <family val="2"/>
        <scheme val="minor"/>
      </rPr>
      <t xml:space="preserve">
01/11/2023: </t>
    </r>
    <r>
      <rPr>
        <sz val="11"/>
        <rFont val="Aptos Narrow"/>
        <family val="2"/>
        <scheme val="minor"/>
      </rPr>
      <t>La apoderada solicita formalmente a la aseguradora el pago del 50% de los honorarios aprobados.</t>
    </r>
    <r>
      <rPr>
        <b/>
        <sz val="11"/>
        <rFont val="Aptos Narrow"/>
        <family val="2"/>
        <scheme val="minor"/>
      </rPr>
      <t xml:space="preserve">
18/10/2023: </t>
    </r>
    <r>
      <rPr>
        <sz val="11"/>
        <rFont val="Aptos Narrow"/>
        <family val="2"/>
        <scheme val="minor"/>
      </rPr>
      <t>El corredor de seguros remite la carta de aprobación de honorarios a la apoderada con copia a la entidad.</t>
    </r>
    <r>
      <rPr>
        <b/>
        <sz val="11"/>
        <rFont val="Aptos Narrow"/>
        <family val="2"/>
        <scheme val="minor"/>
      </rPr>
      <t xml:space="preserve">
27/09/2023: </t>
    </r>
    <r>
      <rPr>
        <sz val="11"/>
        <rFont val="Aptos Narrow"/>
        <family val="2"/>
        <scheme val="minor"/>
      </rPr>
      <t xml:space="preserve">El corredor de seguros le confirma a la apoderada que sigue pendiente entrega de la información.
</t>
    </r>
    <r>
      <rPr>
        <b/>
        <sz val="11"/>
        <rFont val="Aptos Narrow"/>
        <family val="2"/>
        <scheme val="minor"/>
      </rPr>
      <t xml:space="preserve">
25/09/2023: </t>
    </r>
    <r>
      <rPr>
        <sz val="11"/>
        <rFont val="Aptos Narrow"/>
        <family val="2"/>
        <scheme val="minor"/>
      </rPr>
      <t xml:space="preserve">El corredor de seguros confirma la recepción de los documentos pero solicita el envió de la notificación de apertura a la apoderada. 
</t>
    </r>
    <r>
      <rPr>
        <b/>
        <sz val="11"/>
        <rFont val="Aptos Narrow"/>
        <family val="2"/>
        <scheme val="minor"/>
      </rPr>
      <t xml:space="preserve">
22/09/2023</t>
    </r>
    <r>
      <rPr>
        <sz val="11"/>
        <rFont val="Aptos Narrow"/>
        <family val="2"/>
        <scheme val="minor"/>
      </rPr>
      <t xml:space="preserve">: La apoderada remite documentos soportes del siniestro al corredor de seguros para aportarlos a la reclamación. 
</t>
    </r>
    <r>
      <rPr>
        <b/>
        <sz val="11"/>
        <rFont val="Aptos Narrow"/>
        <family val="2"/>
        <scheme val="minor"/>
      </rPr>
      <t>21/09/2023:</t>
    </r>
    <r>
      <rPr>
        <sz val="11"/>
        <rFont val="Aptos Narrow"/>
        <family val="2"/>
        <scheme val="minor"/>
      </rPr>
      <t xml:space="preserve"> El corredor de seguros recibe aviso de siniestro por parte de la entidad, se le informa que faltan los documentos necesarios para presentar la reclamación a la aseguradora.</t>
    </r>
  </si>
  <si>
    <r>
      <rPr>
        <b/>
        <sz val="11"/>
        <rFont val="Aptos Narrow"/>
        <family val="2"/>
        <scheme val="minor"/>
      </rPr>
      <t xml:space="preserve">Proceso de Investigación Disciplinaria Interna Auto Expediente 514-23 OCID
</t>
    </r>
    <r>
      <rPr>
        <sz val="11"/>
        <rFont val="Aptos Narrow"/>
        <family val="2"/>
        <scheme val="minor"/>
      </rPr>
      <t xml:space="preserve">
</t>
    </r>
    <r>
      <rPr>
        <b/>
        <sz val="11"/>
        <rFont val="Aptos Narrow"/>
        <family val="2"/>
        <scheme val="minor"/>
      </rPr>
      <t>- Investigada:</t>
    </r>
    <r>
      <rPr>
        <b/>
        <u/>
        <sz val="11"/>
        <rFont val="Aptos Narrow"/>
        <family val="2"/>
        <scheme val="minor"/>
      </rPr>
      <t xml:space="preserve"> Lilia Alejandra Osorio Hincapie</t>
    </r>
    <r>
      <rPr>
        <sz val="11"/>
        <rFont val="Aptos Narrow"/>
        <family val="2"/>
        <scheme val="minor"/>
      </rPr>
      <t xml:space="preserve">
</t>
    </r>
    <r>
      <rPr>
        <b/>
        <sz val="11"/>
        <rFont val="Aptos Narrow"/>
        <family val="2"/>
        <scheme val="minor"/>
      </rPr>
      <t xml:space="preserve">- Apoderado: </t>
    </r>
    <r>
      <rPr>
        <sz val="11"/>
        <rFont val="Aptos Narrow"/>
        <family val="2"/>
        <scheme val="minor"/>
      </rPr>
      <t xml:space="preserve">Sara Patricia Mayorga Pulido
</t>
    </r>
    <r>
      <rPr>
        <b/>
        <sz val="11"/>
        <rFont val="Aptos Narrow"/>
        <family val="2"/>
        <scheme val="minor"/>
      </rPr>
      <t xml:space="preserve">- Honorarios Solicitados: </t>
    </r>
    <r>
      <rPr>
        <sz val="11"/>
        <rFont val="Aptos Narrow"/>
        <family val="2"/>
        <scheme val="minor"/>
      </rPr>
      <t xml:space="preserve">$ 10.000.000  incluido IVA
</t>
    </r>
    <r>
      <rPr>
        <b/>
        <sz val="11"/>
        <rFont val="Aptos Narrow"/>
        <family val="2"/>
        <scheme val="minor"/>
      </rPr>
      <t xml:space="preserve">- Honorarios Aprobados: </t>
    </r>
    <r>
      <rPr>
        <sz val="11"/>
        <rFont val="Aptos Narrow"/>
        <family val="2"/>
        <scheme val="minor"/>
      </rPr>
      <t xml:space="preserve">$  10.000.000 incluido  IVA
</t>
    </r>
    <r>
      <rPr>
        <b/>
        <sz val="11"/>
        <rFont val="Aptos Narrow"/>
        <family val="2"/>
        <scheme val="minor"/>
      </rPr>
      <t xml:space="preserve">
- No. SINIESTRO AXA COLPATRIA:</t>
    </r>
    <r>
      <rPr>
        <sz val="11"/>
        <rFont val="Aptos Narrow"/>
        <family val="2"/>
        <scheme val="minor"/>
      </rPr>
      <t xml:space="preserve">  4-15-58324-2023</t>
    </r>
  </si>
  <si>
    <t>22/01/2024
02/04/2024</t>
  </si>
  <si>
    <r>
      <rPr>
        <b/>
        <sz val="11"/>
        <rFont val="Aptos Narrow"/>
        <family val="2"/>
        <scheme val="minor"/>
      </rPr>
      <t>CASO WTW   Caso 23-10-13415S
- No. SINIESTRO AXA COLPATRIA:  4-15-58324-2023
24/04/2024:</t>
    </r>
    <r>
      <rPr>
        <sz val="11"/>
        <rFont val="Aptos Narrow"/>
        <family val="2"/>
        <scheme val="minor"/>
      </rPr>
      <t xml:space="preserve"> El corredor de seguros remite el soporte de pago al apoderado y a la entidad con el saldo que se efectuó el 02/04/2024 por valor de $4,456,700 por lo tanto se procede con el cierre del siniestro.</t>
    </r>
    <r>
      <rPr>
        <b/>
        <sz val="11"/>
        <rFont val="Aptos Narrow"/>
        <family val="2"/>
        <scheme val="minor"/>
      </rPr>
      <t xml:space="preserve">
22/01/2024:</t>
    </r>
    <r>
      <rPr>
        <sz val="11"/>
        <rFont val="Aptos Narrow"/>
        <family val="2"/>
        <scheme val="minor"/>
      </rPr>
      <t xml:space="preserve"> El corredor de seguros remite a la apoderada y a la entidad el soporte de pago del anticipo del 50%</t>
    </r>
    <r>
      <rPr>
        <b/>
        <sz val="11"/>
        <rFont val="Aptos Narrow"/>
        <family val="2"/>
        <scheme val="minor"/>
      </rPr>
      <t xml:space="preserve">
13/12/2023: </t>
    </r>
    <r>
      <rPr>
        <sz val="11"/>
        <rFont val="Aptos Narrow"/>
        <family val="2"/>
        <scheme val="minor"/>
      </rPr>
      <t>La apoderada solicita el pago del anticipo a la aseguradora y deja en copia al correo del intermediario.</t>
    </r>
    <r>
      <rPr>
        <b/>
        <sz val="11"/>
        <rFont val="Aptos Narrow"/>
        <family val="2"/>
        <scheme val="minor"/>
      </rPr>
      <t xml:space="preserve">
26/10/2023</t>
    </r>
    <r>
      <rPr>
        <sz val="11"/>
        <rFont val="Aptos Narrow"/>
        <family val="2"/>
        <scheme val="minor"/>
      </rPr>
      <t xml:space="preserve">: La apoderada remite documentos soportes del siniestro al corredor de seguros para aportarlos a la reclamación. 
</t>
    </r>
    <r>
      <rPr>
        <b/>
        <sz val="11"/>
        <rFont val="Aptos Narrow"/>
        <family val="2"/>
        <scheme val="minor"/>
      </rPr>
      <t>25/10/2023:</t>
    </r>
    <r>
      <rPr>
        <sz val="11"/>
        <rFont val="Aptos Narrow"/>
        <family val="2"/>
        <scheme val="minor"/>
      </rPr>
      <t xml:space="preserve"> El corredor de seguros recibe aviso de siniestro por parte de la entidad, se le informa que faltan los documentos necesarios para presentar la reclamación a la aseguradora.</t>
    </r>
  </si>
  <si>
    <t>Hacer solitud en abril 2024</t>
  </si>
  <si>
    <r>
      <t xml:space="preserve">   -  Daño Televisor Sucursal Yopal
- Marca LG - Modelo 42LF640T-DA Serial 508MXJXK0788
</t>
    </r>
    <r>
      <rPr>
        <b/>
        <sz val="11"/>
        <rFont val="Aptos Narrow"/>
        <family val="2"/>
        <scheme val="minor"/>
      </rPr>
      <t>SINIESTRO No. 01-551792</t>
    </r>
  </si>
  <si>
    <r>
      <rPr>
        <b/>
        <sz val="11"/>
        <rFont val="Aptos Narrow"/>
        <family val="2"/>
        <scheme val="minor"/>
      </rPr>
      <t>CASO WTW   Caso 23-10-13431S 
SINIESTRO No. 01-551792
07/02/2024</t>
    </r>
    <r>
      <rPr>
        <sz val="11"/>
        <rFont val="Aptos Narrow"/>
        <family val="2"/>
        <scheme val="minor"/>
      </rPr>
      <t>: El corredor de seguros remite el soporte de pago entregado por la aseguradora por lo tanto se cierra el siniestro de la base de datos.</t>
    </r>
    <r>
      <rPr>
        <b/>
        <sz val="11"/>
        <rFont val="Aptos Narrow"/>
        <family val="2"/>
        <scheme val="minor"/>
      </rPr>
      <t xml:space="preserve">
22/11/2023: </t>
    </r>
    <r>
      <rPr>
        <sz val="11"/>
        <rFont val="Aptos Narrow"/>
        <family val="2"/>
        <scheme val="minor"/>
      </rPr>
      <t>La Previsora remite al corredor de seguros el finiquito firmado para gestionar el pago de la indemnización.</t>
    </r>
    <r>
      <rPr>
        <b/>
        <sz val="11"/>
        <rFont val="Aptos Narrow"/>
        <family val="2"/>
        <scheme val="minor"/>
      </rPr>
      <t xml:space="preserve">
</t>
    </r>
    <r>
      <rPr>
        <sz val="11"/>
        <rFont val="Aptos Narrow"/>
        <family val="2"/>
        <scheme val="minor"/>
      </rPr>
      <t xml:space="preserve">
</t>
    </r>
    <r>
      <rPr>
        <b/>
        <sz val="11"/>
        <rFont val="Aptos Narrow"/>
        <family val="2"/>
        <scheme val="minor"/>
      </rPr>
      <t>14/11/2023:</t>
    </r>
    <r>
      <rPr>
        <sz val="11"/>
        <rFont val="Aptos Narrow"/>
        <family val="2"/>
        <scheme val="minor"/>
      </rPr>
      <t xml:space="preserve">El corredor de seguros remite la liquidación de la pérdida a la Previsora.
</t>
    </r>
    <r>
      <rPr>
        <b/>
        <sz val="11"/>
        <rFont val="Aptos Narrow"/>
        <family val="2"/>
        <scheme val="minor"/>
      </rPr>
      <t>31/10/2023:</t>
    </r>
    <r>
      <rPr>
        <sz val="11"/>
        <rFont val="Aptos Narrow"/>
        <family val="2"/>
        <scheme val="minor"/>
      </rPr>
      <t xml:space="preserve"> El corredor de seguros recibe aviso de siniestro por parte de la entidad, se le informa que faltan los documentos necesarios para presentar la reclamación a la aseguradora.
Ese mismo día el corredor de seguros da aviso a la aseguradora del siniestro</t>
    </r>
  </si>
  <si>
    <r>
      <t xml:space="preserve">Reporto que el teléfono móvil que me fue asignado por la compañía sufrió algunos daños el día de ayer, producto de una caída al ingresar a las oficinas de la L (vicepresidencia de indemnizaciones). Debo anotar que dicho teléfono no contaba con estuche protector, por lo tan procedo a devolverlo a tu subgerencia para los trámites y gestiones a que haya lugar.
</t>
    </r>
    <r>
      <rPr>
        <b/>
        <sz val="11"/>
        <rFont val="Aptos Narrow"/>
        <family val="2"/>
        <scheme val="minor"/>
      </rPr>
      <t>Siniestro No.  24-100027738 // (SN-43057-2024)</t>
    </r>
  </si>
  <si>
    <r>
      <rPr>
        <b/>
        <sz val="11"/>
        <rFont val="Aptos Narrow"/>
        <family val="2"/>
        <scheme val="minor"/>
      </rPr>
      <t xml:space="preserve">04/05/2024: </t>
    </r>
    <r>
      <rPr>
        <sz val="11"/>
        <rFont val="Aptos Narrow"/>
        <family val="2"/>
        <scheme val="minor"/>
      </rPr>
      <t xml:space="preserve">El intermediario de seguros remite a la entidad el soporte de pago de la indemnización por valor de $530.000 por lo tanto se procede con el cierre del siniestro.
</t>
    </r>
    <r>
      <rPr>
        <b/>
        <sz val="11"/>
        <rFont val="Aptos Narrow"/>
        <family val="2"/>
        <scheme val="minor"/>
      </rPr>
      <t xml:space="preserve">
18/03/2024: L</t>
    </r>
    <r>
      <rPr>
        <sz val="11"/>
        <rFont val="Aptos Narrow"/>
        <family val="2"/>
        <scheme val="minor"/>
      </rPr>
      <t>a Previsora remite el finiquito firmado al corredor de seguros para solicitar gestionar el pago de la indemnización.</t>
    </r>
    <r>
      <rPr>
        <b/>
        <sz val="11"/>
        <rFont val="Aptos Narrow"/>
        <family val="2"/>
        <scheme val="minor"/>
      </rPr>
      <t xml:space="preserve">
13/03/2024: </t>
    </r>
    <r>
      <rPr>
        <sz val="11"/>
        <rFont val="Aptos Narrow"/>
        <family val="2"/>
        <scheme val="minor"/>
      </rPr>
      <t>El corredor de seguros remite el ajuste de la liquidación de la indemnización a La Previsora.</t>
    </r>
    <r>
      <rPr>
        <b/>
        <sz val="11"/>
        <rFont val="Aptos Narrow"/>
        <family val="2"/>
        <scheme val="minor"/>
      </rPr>
      <t xml:space="preserve">
 07/03/2024:</t>
    </r>
    <r>
      <rPr>
        <sz val="11"/>
        <rFont val="Aptos Narrow"/>
        <family val="2"/>
        <scheme val="minor"/>
      </rPr>
      <t xml:space="preserve"> El corredor de seguros da respuesta a la inquietud planteada y le informa a la entidad que se pidió ajuste de la liquidación  a la aseguradora dado que están calculando un deducible que no aplica por la cobertura afectada.
</t>
    </r>
    <r>
      <rPr>
        <b/>
        <sz val="11"/>
        <rFont val="Aptos Narrow"/>
        <family val="2"/>
        <scheme val="minor"/>
      </rPr>
      <t xml:space="preserve">
 05/03/2024: </t>
    </r>
    <r>
      <rPr>
        <sz val="11"/>
        <rFont val="Aptos Narrow"/>
        <family val="2"/>
        <scheme val="minor"/>
      </rPr>
      <t>La entidad solicita al corredor conocer porque se tuvo en cuenta la liquidación más bajita de las cotizaciones presentadas.</t>
    </r>
    <r>
      <rPr>
        <b/>
        <sz val="11"/>
        <rFont val="Aptos Narrow"/>
        <family val="2"/>
        <scheme val="minor"/>
      </rPr>
      <t xml:space="preserve">
  04/03/2024:</t>
    </r>
    <r>
      <rPr>
        <sz val="11"/>
        <rFont val="Aptos Narrow"/>
        <family val="2"/>
        <scheme val="minor"/>
      </rPr>
      <t xml:space="preserve"> El corredor de seguros remite la liquidación de indemnización entregada por AXA Colpatria.
</t>
    </r>
    <r>
      <rPr>
        <b/>
        <sz val="11"/>
        <rFont val="Aptos Narrow"/>
        <family val="2"/>
        <scheme val="minor"/>
      </rPr>
      <t xml:space="preserve">
 22/02/2024:</t>
    </r>
    <r>
      <rPr>
        <sz val="11"/>
        <rFont val="Aptos Narrow"/>
        <family val="2"/>
        <scheme val="minor"/>
      </rPr>
      <t xml:space="preserve"> La entidad remite al corredor documentos adicionales requeridos por la aseguradora.
</t>
    </r>
    <r>
      <rPr>
        <b/>
        <sz val="11"/>
        <rFont val="Aptos Narrow"/>
        <family val="2"/>
        <scheme val="minor"/>
      </rPr>
      <t xml:space="preserve">
14/02/2024: </t>
    </r>
    <r>
      <rPr>
        <sz val="11"/>
        <rFont val="Aptos Narrow"/>
        <family val="2"/>
        <scheme val="minor"/>
      </rPr>
      <t xml:space="preserve">El corredor de seguros le informa a la entidad que ya fue reportado a la aseguradora pero es necesario contar con la documentos respectiva para el análisis de la reclamación.
</t>
    </r>
    <r>
      <rPr>
        <b/>
        <sz val="11"/>
        <rFont val="Aptos Narrow"/>
        <family val="2"/>
        <scheme val="minor"/>
      </rPr>
      <t xml:space="preserve">
12/02/2024: </t>
    </r>
    <r>
      <rPr>
        <sz val="11"/>
        <rFont val="Aptos Narrow"/>
        <family val="2"/>
        <scheme val="minor"/>
      </rPr>
      <t>La Previsora reporta al corredor el siniestro por daño de un teléfono celular asignado al funcionario GELMAN RODRIGUEZ. 
El corredor confirma la recepción del aviso pero solicita la entrega de los documentos requeridos para el análisis del siniestro.</t>
    </r>
  </si>
  <si>
    <t>FECHA DE ELABORACIÓN: 15/11/2024</t>
  </si>
  <si>
    <r>
      <t xml:space="preserve">Daño del celular de la Dra. Monica Del Pilar Rojas Astudillo 
</t>
    </r>
    <r>
      <rPr>
        <b/>
        <sz val="11"/>
        <rFont val="Aptos Narrow"/>
        <family val="2"/>
        <scheme val="minor"/>
      </rPr>
      <t xml:space="preserve">Siniestro No </t>
    </r>
  </si>
  <si>
    <r>
      <rPr>
        <b/>
        <sz val="11"/>
        <rFont val="Aptos Narrow"/>
        <family val="2"/>
        <scheme val="minor"/>
      </rPr>
      <t xml:space="preserve">
** SINIESTRO NO REPORTADO A LA ASEGURADORA HASTA CONTAR CON LA INFORMACION COMPLETA DEL EVENTO**
22/10/2024: </t>
    </r>
    <r>
      <rPr>
        <sz val="11"/>
        <rFont val="Aptos Narrow"/>
        <family val="2"/>
        <scheme val="minor"/>
      </rPr>
      <t xml:space="preserve">El corredor de seguros remite recordatorio a La Previsora para conocer si van a reclamar este caso
</t>
    </r>
    <r>
      <rPr>
        <b/>
        <sz val="11"/>
        <rFont val="Aptos Narrow"/>
        <family val="2"/>
        <scheme val="minor"/>
      </rPr>
      <t xml:space="preserve">
04/06/2024:</t>
    </r>
    <r>
      <rPr>
        <sz val="11"/>
        <rFont val="Aptos Narrow"/>
        <family val="2"/>
        <scheme val="minor"/>
      </rPr>
      <t xml:space="preserve"> En comité virtual de seguros la entidad informa al corredor de seguros que están revisando internamente si van a presentar la reclamación.
</t>
    </r>
    <r>
      <rPr>
        <b/>
        <sz val="11"/>
        <rFont val="Aptos Narrow"/>
        <family val="2"/>
        <scheme val="minor"/>
      </rPr>
      <t xml:space="preserve">
06/05/2024: </t>
    </r>
    <r>
      <rPr>
        <sz val="11"/>
        <rFont val="Aptos Narrow"/>
        <family val="2"/>
        <scheme val="minor"/>
      </rPr>
      <t xml:space="preserve">De acuerdo con reunión virtual con la entidad nos informan que están revisando el caso internamente para definir si van a solicitar formalmente la reclamación a la aseguradora.
</t>
    </r>
    <r>
      <rPr>
        <b/>
        <sz val="11"/>
        <rFont val="Aptos Narrow"/>
        <family val="2"/>
        <scheme val="minor"/>
      </rPr>
      <t xml:space="preserve">
20/03/2024: </t>
    </r>
    <r>
      <rPr>
        <sz val="11"/>
        <rFont val="Aptos Narrow"/>
        <family val="2"/>
        <scheme val="minor"/>
      </rPr>
      <t>En comité de seguros con La Previsora  la
funcionaria Nancy Puentes le confirma a WTW que se tuvo conocimiento preliminar del evento en el año 2019 por lo que este caso queda pendiente por recibir todos los documentos requeridos para presentar formalmente la reclamación a la aseguradora que tenía la póliza vigente para la fecha de los hechos, sin embargo el corredor de seguros les informa que no tendría cobertura el hecho porque no se reportó oportunamente y ya estaría prescrito sin embargo se haría el proceso de reclamación pertinente si así lo considera la entidad.</t>
    </r>
    <r>
      <rPr>
        <b/>
        <sz val="11"/>
        <rFont val="Aptos Narrow"/>
        <family val="2"/>
        <scheme val="minor"/>
      </rPr>
      <t xml:space="preserve">
13/03/2024: </t>
    </r>
    <r>
      <rPr>
        <sz val="11"/>
        <rFont val="Aptos Narrow"/>
        <family val="2"/>
        <scheme val="minor"/>
      </rPr>
      <t>El corredor de seguros remite correo a la entidad indicando que adicional a los documentos informados el día anterior se necesita el informe de modo, tiempo y lugar para conocer cuando se presentó el siniestro y establecer que póliza estaba vigente.</t>
    </r>
    <r>
      <rPr>
        <b/>
        <sz val="11"/>
        <rFont val="Aptos Narrow"/>
        <family val="2"/>
        <scheme val="minor"/>
      </rPr>
      <t xml:space="preserve">
12/03/2024:</t>
    </r>
    <r>
      <rPr>
        <sz val="11"/>
        <rFont val="Aptos Narrow"/>
        <family val="2"/>
        <scheme val="minor"/>
      </rPr>
      <t xml:space="preserve"> La Previsora reporta al corredor de seguros un aviso de siniestro por el daño de una obra de arte.
WTW solicita la entrega de documentos adicionales para reportar el evento a la aseguradora.</t>
    </r>
  </si>
  <si>
    <r>
      <rPr>
        <b/>
        <sz val="11"/>
        <rFont val="Aptos Narrow"/>
        <family val="2"/>
        <scheme val="minor"/>
      </rPr>
      <t xml:space="preserve">12/11/2024: </t>
    </r>
    <r>
      <rPr>
        <sz val="11"/>
        <rFont val="Aptos Narrow"/>
        <family val="2"/>
        <scheme val="minor"/>
      </rPr>
      <t xml:space="preserve">La Previsora solicita al corredor gestionar la reconsideración del valor a indemnizar teniendo en cuenta la nueva cotización de reposición del equipo celular
</t>
    </r>
    <r>
      <rPr>
        <b/>
        <sz val="11"/>
        <rFont val="Aptos Narrow"/>
        <family val="2"/>
        <scheme val="minor"/>
      </rPr>
      <t xml:space="preserve">
02/10/2024: </t>
    </r>
    <r>
      <rPr>
        <sz val="11"/>
        <rFont val="Aptos Narrow"/>
        <family val="2"/>
        <scheme val="minor"/>
      </rPr>
      <t>El intermediario de seguros remite la liquidación del siniestro e informa los documentos requeridos para el pago por parte de la aseguradora.</t>
    </r>
    <r>
      <rPr>
        <b/>
        <sz val="11"/>
        <rFont val="Aptos Narrow"/>
        <family val="2"/>
        <scheme val="minor"/>
      </rPr>
      <t xml:space="preserve">
30/09/2024:</t>
    </r>
    <r>
      <rPr>
        <sz val="11"/>
        <rFont val="Aptos Narrow"/>
        <family val="2"/>
        <scheme val="minor"/>
      </rPr>
      <t xml:space="preserve"> El corredor le informa a la entidad que se recibió la liquidación pero llegó con errores por lo cual se esta gestionando el cambio de acuerdo con las condiciones pactadas en la póliza.</t>
    </r>
    <r>
      <rPr>
        <b/>
        <sz val="11"/>
        <rFont val="Aptos Narrow"/>
        <family val="2"/>
        <scheme val="minor"/>
      </rPr>
      <t xml:space="preserve">
25/09/2024: </t>
    </r>
    <r>
      <rPr>
        <sz val="11"/>
        <rFont val="Aptos Narrow"/>
        <family val="2"/>
        <scheme val="minor"/>
      </rPr>
      <t>La aseguradora remite la liquidación a indemnizar pero llega con errores por lo cual el corredor de seguros solicita la corrección.</t>
    </r>
    <r>
      <rPr>
        <b/>
        <sz val="11"/>
        <rFont val="Aptos Narrow"/>
        <family val="2"/>
        <scheme val="minor"/>
      </rPr>
      <t xml:space="preserve">
26/08/2024: </t>
    </r>
    <r>
      <rPr>
        <sz val="11"/>
        <rFont val="Aptos Narrow"/>
        <family val="2"/>
        <scheme val="minor"/>
      </rPr>
      <t>La entidad entrega los documentos requeridos por AXA Colpatria.</t>
    </r>
    <r>
      <rPr>
        <b/>
        <sz val="11"/>
        <rFont val="Aptos Narrow"/>
        <family val="2"/>
        <scheme val="minor"/>
      </rPr>
      <t xml:space="preserve">
15/08/2024: </t>
    </r>
    <r>
      <rPr>
        <sz val="11"/>
        <rFont val="Aptos Narrow"/>
        <family val="2"/>
        <scheme val="minor"/>
      </rPr>
      <t>De acuerdo con solicitud de la aseguradora se requiere presentar documentos adicionales para el análisis del siniestro, se traslada el requerimiento al cliente.</t>
    </r>
    <r>
      <rPr>
        <b/>
        <sz val="11"/>
        <rFont val="Aptos Narrow"/>
        <family val="2"/>
        <scheme val="minor"/>
      </rPr>
      <t xml:space="preserve">
19/07/2024: </t>
    </r>
    <r>
      <rPr>
        <sz val="11"/>
        <rFont val="Aptos Narrow"/>
        <family val="2"/>
        <scheme val="minor"/>
      </rPr>
      <t>El correo de seguros confirma a la entidad que ya fue reportado el siniestro con la información entregada.</t>
    </r>
    <r>
      <rPr>
        <b/>
        <sz val="11"/>
        <rFont val="Aptos Narrow"/>
        <family val="2"/>
        <scheme val="minor"/>
      </rPr>
      <t xml:space="preserve">
18/07/2024: </t>
    </r>
    <r>
      <rPr>
        <sz val="11"/>
        <rFont val="Aptos Narrow"/>
        <family val="2"/>
        <scheme val="minor"/>
      </rPr>
      <t>La Previsora remite documentos al intermediario para continuar con el proceso de reclamación ante la aseguradora</t>
    </r>
    <r>
      <rPr>
        <b/>
        <sz val="11"/>
        <rFont val="Aptos Narrow"/>
        <family val="2"/>
        <scheme val="minor"/>
      </rPr>
      <t xml:space="preserve">
27/06/2024: </t>
    </r>
    <r>
      <rPr>
        <sz val="11"/>
        <rFont val="Aptos Narrow"/>
        <family val="2"/>
        <scheme val="minor"/>
      </rPr>
      <t xml:space="preserve">El corredor de seguros remite recordatorio a la entidad para contar con los documentos requeridos para presentar la reclamación a la aseguradora.
</t>
    </r>
    <r>
      <rPr>
        <b/>
        <sz val="11"/>
        <rFont val="Aptos Narrow"/>
        <family val="2"/>
        <scheme val="minor"/>
      </rPr>
      <t xml:space="preserve">
04/06/2024</t>
    </r>
    <r>
      <rPr>
        <sz val="11"/>
        <rFont val="Aptos Narrow"/>
        <family val="2"/>
        <scheme val="minor"/>
      </rPr>
      <t xml:space="preserve">: En comité virtual de seguros WTW le informa a la entidad que nos remitan los documentos preliminares que se tengan del caso para reportar el siniestro a la aseguradora.
</t>
    </r>
    <r>
      <rPr>
        <b/>
        <sz val="11"/>
        <rFont val="Aptos Narrow"/>
        <family val="2"/>
        <scheme val="minor"/>
      </rPr>
      <t>30/05/2024:</t>
    </r>
    <r>
      <rPr>
        <sz val="11"/>
        <rFont val="Aptos Narrow"/>
        <family val="2"/>
        <scheme val="minor"/>
      </rPr>
      <t xml:space="preserve"> El corredor de seguros envía un nuevo recordatorio a la entidad sobre el pendiente.
</t>
    </r>
    <r>
      <rPr>
        <b/>
        <sz val="11"/>
        <rFont val="Aptos Narrow"/>
        <family val="2"/>
        <scheme val="minor"/>
      </rPr>
      <t>21/05/2024</t>
    </r>
    <r>
      <rPr>
        <sz val="11"/>
        <rFont val="Aptos Narrow"/>
        <family val="2"/>
        <scheme val="minor"/>
      </rPr>
      <t xml:space="preserve">: WTW envía un recordatorio a la entidad para conocer si ya cuentan con los soportes respectivos del siniestro.
</t>
    </r>
    <r>
      <rPr>
        <b/>
        <sz val="11"/>
        <rFont val="Aptos Narrow"/>
        <family val="2"/>
        <scheme val="minor"/>
      </rPr>
      <t xml:space="preserve">09/05/2024: </t>
    </r>
    <r>
      <rPr>
        <sz val="11"/>
        <rFont val="Aptos Narrow"/>
        <family val="2"/>
        <scheme val="minor"/>
      </rPr>
      <t xml:space="preserve">La Previsora da aviso de un posible siniestro y solicita conocer los documentos que se deben aportar para la reclamación.
El corredor de seguros remite la información para contar con los documentos necesarios para formalizar la reclamación.
</t>
    </r>
  </si>
  <si>
    <r>
      <rPr>
        <b/>
        <sz val="11"/>
        <rFont val="Aptos Narrow"/>
        <family val="2"/>
        <scheme val="minor"/>
      </rPr>
      <t xml:space="preserve">
12/11/2024: L</t>
    </r>
    <r>
      <rPr>
        <sz val="11"/>
        <rFont val="Aptos Narrow"/>
        <family val="2"/>
        <scheme val="minor"/>
      </rPr>
      <t xml:space="preserve">a Previsora solicita al corredor gestionar la reconsideración del valor a indemnizar teniendo en cuenta la nueva cotización de reposición del equipo celular
</t>
    </r>
    <r>
      <rPr>
        <b/>
        <sz val="11"/>
        <rFont val="Aptos Narrow"/>
        <family val="2"/>
        <scheme val="minor"/>
      </rPr>
      <t xml:space="preserve">
25/09/2024:</t>
    </r>
    <r>
      <rPr>
        <sz val="11"/>
        <rFont val="Aptos Narrow"/>
        <family val="2"/>
        <scheme val="minor"/>
      </rPr>
      <t xml:space="preserve"> El intermediario de seguros remite la liquidación del siniestro e informa los documentos requeridos para el pago por parte de la aseguradora. </t>
    </r>
    <r>
      <rPr>
        <b/>
        <sz val="11"/>
        <rFont val="Aptos Narrow"/>
        <family val="2"/>
        <scheme val="minor"/>
      </rPr>
      <t xml:space="preserve">
31/07/2024: </t>
    </r>
    <r>
      <rPr>
        <sz val="11"/>
        <rFont val="Aptos Narrow"/>
        <family val="2"/>
        <scheme val="minor"/>
      </rPr>
      <t>El corredor de seguros confirma a la entidad que ya fue notificado el siniestro a la aseguradora.</t>
    </r>
    <r>
      <rPr>
        <b/>
        <sz val="11"/>
        <rFont val="Aptos Narrow"/>
        <family val="2"/>
        <scheme val="minor"/>
      </rPr>
      <t xml:space="preserve">
30/07/2024:</t>
    </r>
    <r>
      <rPr>
        <sz val="11"/>
        <rFont val="Aptos Narrow"/>
        <family val="2"/>
        <scheme val="minor"/>
      </rPr>
      <t xml:space="preserve"> La Previsora da aviso de  siniestro  por el  hurto de un celular al  Dr Felipe Arrazola
</t>
    </r>
    <r>
      <rPr>
        <b/>
        <sz val="11"/>
        <rFont val="Aptos Narrow"/>
        <family val="2"/>
        <scheme val="minor"/>
      </rPr>
      <t>25/09/2024:</t>
    </r>
    <r>
      <rPr>
        <sz val="11"/>
        <rFont val="Aptos Narrow"/>
        <family val="2"/>
        <scheme val="minor"/>
      </rPr>
      <t xml:space="preserve"> El corredor de Seguros remite la liquidación de la a indemnización presentada por la aseguradora
</t>
    </r>
  </si>
  <si>
    <r>
      <rPr>
        <b/>
        <sz val="11"/>
        <rFont val="Aptos Narrow"/>
        <family val="2"/>
        <scheme val="minor"/>
      </rPr>
      <t xml:space="preserve">05/11/2024: </t>
    </r>
    <r>
      <rPr>
        <sz val="11"/>
        <rFont val="Aptos Narrow"/>
        <family val="2"/>
        <scheme val="minor"/>
      </rPr>
      <t xml:space="preserve">El corredor remite a La Previsora el soporte de pago del anticipo.
</t>
    </r>
    <r>
      <rPr>
        <b/>
        <sz val="11"/>
        <rFont val="Aptos Narrow"/>
        <family val="2"/>
        <scheme val="minor"/>
      </rPr>
      <t>20/08/2024:</t>
    </r>
    <r>
      <rPr>
        <sz val="11"/>
        <rFont val="Aptos Narrow"/>
        <family val="2"/>
        <scheme val="minor"/>
      </rPr>
      <t xml:space="preserve"> El corredor de seguros tiene conocimiento que la apoderada presenta reclamación ante AXA Colpatria.
</t>
    </r>
    <r>
      <rPr>
        <b/>
        <sz val="11"/>
        <rFont val="Aptos Narrow"/>
        <family val="2"/>
        <scheme val="minor"/>
      </rPr>
      <t xml:space="preserve">
22/10/2024</t>
    </r>
    <r>
      <rPr>
        <sz val="11"/>
        <rFont val="Aptos Narrow"/>
        <family val="2"/>
        <scheme val="minor"/>
      </rPr>
      <t xml:space="preserve">: El intermediario de seguros solicita a la apoderada conocer si ya fueron aprobados los gastos de defensa y si realizo el cobro del anticipo, la abogada contesta que si y que ya solicitó el pago a la aseguradora.
Se gestiona con la aseguradora contar con el soporte de pago.
</t>
    </r>
  </si>
  <si>
    <r>
      <rPr>
        <b/>
        <sz val="11"/>
        <rFont val="Aptos Narrow"/>
        <family val="2"/>
        <scheme val="minor"/>
      </rPr>
      <t>15/11/2024:</t>
    </r>
    <r>
      <rPr>
        <sz val="11"/>
        <rFont val="Aptos Narrow"/>
        <family val="2"/>
        <scheme val="minor"/>
      </rPr>
      <t xml:space="preserve"> El corredor de seguros da respuesta a la entidad confirmando la recepción del correo el cual será gestionado por el área de indemnizaciones ante la aseguradora
</t>
    </r>
    <r>
      <rPr>
        <b/>
        <sz val="11"/>
        <rFont val="Aptos Narrow"/>
        <family val="2"/>
        <scheme val="minor"/>
      </rPr>
      <t xml:space="preserve">14/11/2024: </t>
    </r>
    <r>
      <rPr>
        <sz val="11"/>
        <rFont val="Aptos Narrow"/>
        <family val="2"/>
        <scheme val="minor"/>
      </rPr>
      <t>La Previsora remite documentos para reportar el siniestro a la aseguradora.</t>
    </r>
  </si>
  <si>
    <t>Cerrado sin afectaciÃ³n de reserva</t>
  </si>
  <si>
    <t>LA PREVISORA S.A. COMPAÃ‘IA DE SEGUROS</t>
  </si>
  <si>
    <t>RESPONSABILIDAD CIVIL SERVIDORES PUBLICOS</t>
  </si>
  <si>
    <t>BOGOTÃ CORREDORES</t>
  </si>
  <si>
    <t>Generales</t>
  </si>
  <si>
    <t>15_15_4_59352_1_3147047_1-1</t>
  </si>
  <si>
    <t>15_15_4_58802_1_1000266_1-1</t>
  </si>
  <si>
    <t>15_15_4_58680_1_3104478_1-1</t>
  </si>
  <si>
    <t>LA PREVISORA S.A. COMPAÃ‘IA DE SEGUROS LA PREVISORA S.A. COMPAÃ‘IA DE SEGUROS</t>
  </si>
  <si>
    <t>15_15_4_58324_4_3091380_1-1</t>
  </si>
  <si>
    <t>15_15_4_58341_4_3091767_1-1</t>
  </si>
  <si>
    <t>15_15_4_58249_4_3089097_1-1</t>
  </si>
  <si>
    <t>PagoParcial</t>
  </si>
  <si>
    <t>15_15_4_57863_4_3069867_1-1</t>
  </si>
  <si>
    <t>15_15_4_57863_4_3072170_1-1</t>
  </si>
  <si>
    <t>15_15_4_58145_4_1000266_1-1</t>
  </si>
  <si>
    <t>EsperandoDocumentos</t>
  </si>
  <si>
    <t>15_15_4_57960_4_3070735_1-1</t>
  </si>
  <si>
    <t>15_15_4_57863_4_3069255_1-1</t>
  </si>
  <si>
    <t>15_15_4_58228_4_3087623_1-1</t>
  </si>
  <si>
    <t>15_15_4_57963_4_3070981_1-1</t>
  </si>
  <si>
    <t>Descartado</t>
  </si>
  <si>
    <t>STRO-23-000012583</t>
  </si>
  <si>
    <t>15_15_4_57943_1_1000266_1-1</t>
  </si>
  <si>
    <t>15_15_4_58192_4_3086883_1-1</t>
  </si>
  <si>
    <t>15_15_4_57963_4_3071549_1-1</t>
  </si>
  <si>
    <t>15_15_4_58127_4_3082854_1-1</t>
  </si>
  <si>
    <t>15_15_4_57863_4_3073237_1-1</t>
  </si>
  <si>
    <t>15_15_4_57863_4_1000266_1-1</t>
  </si>
  <si>
    <t>15_15_4_57863_4_3063362_1-1</t>
  </si>
  <si>
    <t>15_15_4_57786_4_3054560_1-1</t>
  </si>
  <si>
    <t>OfrecimientoRealizado</t>
  </si>
  <si>
    <t>15_15_4_57788_4_3054657_1-1</t>
  </si>
  <si>
    <t>15_15_4_57011_6_1000266_1-1</t>
  </si>
  <si>
    <t>15_15_4_56960_6_1000266_1-1</t>
  </si>
  <si>
    <t>15_15_4_56844_6_2931539_1-1</t>
  </si>
  <si>
    <t>15_15_4_56848_6_2931756_1-1</t>
  </si>
  <si>
    <t>15_15_4_57463_6_3021169_1-1</t>
  </si>
  <si>
    <t>15_15_4_57011_6_2986258_1-1</t>
  </si>
  <si>
    <t>15_15_4_57233_6_2986258_1-1</t>
  </si>
  <si>
    <t>15_15_4_57217_6_2982956_1-1</t>
  </si>
  <si>
    <t>SecretarÃ­a General Generales</t>
  </si>
  <si>
    <t>Reserva de indemnizaciÃ³n abierta</t>
  </si>
  <si>
    <t>LA PREVISORA S.A. COMPAÂ¥IA DE SEGUROS</t>
  </si>
  <si>
    <t>15_15_4_57393_6_3012899_1-1</t>
  </si>
  <si>
    <t>Complejos</t>
  </si>
  <si>
    <t>HURTO SIMPLE</t>
  </si>
  <si>
    <t>STRO-24-100049801</t>
  </si>
  <si>
    <t>TODO RIESGO DAÃ‘O MATERIAL</t>
  </si>
  <si>
    <t>CALLE 57 NO. 8 - 77 LOCAL 101</t>
  </si>
  <si>
    <t>SUSTRACCION SIN VIOLENCIA</t>
  </si>
  <si>
    <t>MULTIRIESGO</t>
  </si>
  <si>
    <t>21_20_4_45831_26_1000266_1-1</t>
  </si>
  <si>
    <t>IMPERICIA, DESCUIDO Y/O SABOTAJE</t>
  </si>
  <si>
    <t>STRO-24-100056213</t>
  </si>
  <si>
    <t>ERRORES DE MANEJO, DESCUIDO, IMPERICIA, NEGLIGENCIA</t>
  </si>
  <si>
    <t>21_20_4_46690_48_1000266_1-1</t>
  </si>
  <si>
    <t>Estandar</t>
  </si>
  <si>
    <t>STRO-24-100044734</t>
  </si>
  <si>
    <t>21_20_4_45357_19_1000266_1-1</t>
  </si>
  <si>
    <t>45981/22.3.24/25/[LA PREVISORA S.A. COMPAÃ‘IA DE SEGUROS]|46175/1.4.24/79/[LA PREVISORA S.A. COMPAÃ‘IA DE SEGUROS]</t>
  </si>
  <si>
    <t>Pago total por indemnizaciÃ³n</t>
  </si>
  <si>
    <t>STRO-24-100027738</t>
  </si>
  <si>
    <t>21_20_4_43057_48_1000266_1-1</t>
  </si>
  <si>
    <t>452/24.1.24/4574130/[CHUBB DE COLOMBIA COMPAÃ‘IA DE]</t>
  </si>
  <si>
    <t>Coaseguro Aceptado Generales</t>
  </si>
  <si>
    <t>INCENDIO</t>
  </si>
  <si>
    <t xml:space="preserve"> </t>
  </si>
  <si>
    <t>EDIFICACIONES PROPIAS</t>
  </si>
  <si>
    <t>BASICO INCENDIO Y/O RAYO (TODO RIESGO DAÃ‘O MATERIAL) ***</t>
  </si>
  <si>
    <t>21_1_4_42245_1_1000266_1-1</t>
  </si>
  <si>
    <t>423/22.5.23//[CHUBB DE COLOMBIA COMPAÃ‘IA DE]</t>
  </si>
  <si>
    <t>TODO RIESGO DAÂ¥O MATERIAL</t>
  </si>
  <si>
    <t>21_1_4_39756_1_1000266_1-1</t>
  </si>
  <si>
    <t>451/25.4.23/8183/[CHUBB DE COLOMBIA COMPAÂ¥IA DE]</t>
  </si>
  <si>
    <t>21_1_4_39517_1_1000266_1-1</t>
  </si>
  <si>
    <t>DIAS</t>
  </si>
  <si>
    <t>% AXA</t>
  </si>
  <si>
    <t>INCURRIDL AL 100%</t>
  </si>
  <si>
    <t>RESERVA AL 100%</t>
  </si>
  <si>
    <t>PAGADO AL 100%</t>
  </si>
  <si>
    <t>Detalle_indemnizacion</t>
  </si>
  <si>
    <t>Estimado</t>
  </si>
  <si>
    <t>Valores.Rsva-Salv_Actual</t>
  </si>
  <si>
    <t>Valores.Rsva-Recob_Actual</t>
  </si>
  <si>
    <t>Valores.Rsva-Indem_Actual</t>
  </si>
  <si>
    <t>Valores.Rsva-Hono_Actual</t>
  </si>
  <si>
    <t>Valores.Pag-Salv_Final</t>
  </si>
  <si>
    <t>Valores.Pag-Recob_Final</t>
  </si>
  <si>
    <t>Valores.Pag-Indem_Final</t>
  </si>
  <si>
    <t>Valores.Pag-Hono_Final</t>
  </si>
  <si>
    <t>nro_carpeta_digital</t>
  </si>
  <si>
    <t>cod_suc</t>
  </si>
  <si>
    <t>Base</t>
  </si>
  <si>
    <t>sub_key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</si>
</sst>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 #,##0.00_-;\-&quot;$&quot;\ * #,##0.00_-;_-&quot;$&quot;\ * &quot;-&quot;??_-;_-@_-"/>
    <numFmt numFmtId="43" formatCode="_-* #,##0.00_-;\-* #,##0.00_-;_-* &quot;-&quot;??_-;_-@_-"/>
    <numFmt numFmtId="164" formatCode="_-* #,##0_-;\-* #,##0_-;_-* &quot;-&quot;??_-;_-@_-"/>
    <numFmt numFmtId="165" formatCode="_-&quot;$&quot;\ * #,##0_-;\-&quot;$&quot;\ * #,##0_-;_-&quot;$&quot;\ * &quot;-&quot;??_-;_-@_-"/>
  </numFmts>
  <fonts count="20" x14ac:knownFonts="1">
    <font>
      <sz val="11"/>
      <color theme="1"/>
      <name val="Aptos Narrow"/>
      <family val="2"/>
      <scheme val="minor"/>
    </font>
    <font>
      <sz val="10"/>
      <name val="Arial"/>
      <family val="2"/>
    </font>
    <font>
      <b/>
      <sz val="8"/>
      <color theme="0"/>
      <name val="Arial"/>
      <family val="2"/>
    </font>
    <font>
      <sz val="11"/>
      <color theme="1"/>
      <name val="Aptos Narrow"/>
      <family val="2"/>
      <scheme val="minor"/>
    </font>
    <font>
      <b/>
      <sz val="11"/>
      <color theme="1"/>
      <name val="Aptos Narrow"/>
      <family val="2"/>
      <scheme val="minor"/>
    </font>
    <font>
      <b/>
      <sz val="24"/>
      <color theme="1"/>
      <name val="Arial"/>
      <family val="2"/>
    </font>
    <font>
      <b/>
      <sz val="11"/>
      <color theme="0"/>
      <name val="Arial"/>
      <family val="2"/>
    </font>
    <font>
      <sz val="11"/>
      <name val="Aptos Narrow"/>
      <family val="2"/>
      <scheme val="minor"/>
    </font>
    <font>
      <b/>
      <sz val="11"/>
      <name val="Aptos Narrow"/>
      <family val="2"/>
      <scheme val="minor"/>
    </font>
    <font>
      <b/>
      <u/>
      <sz val="11"/>
      <name val="Aptos Narrow"/>
      <family val="2"/>
      <scheme val="minor"/>
    </font>
    <font>
      <u/>
      <sz val="11"/>
      <name val="Aptos Narrow"/>
      <family val="2"/>
      <scheme val="minor"/>
    </font>
    <font>
      <i/>
      <sz val="11"/>
      <name val="Aptos Narrow"/>
      <family val="2"/>
      <scheme val="minor"/>
    </font>
    <font>
      <b/>
      <i/>
      <sz val="11"/>
      <name val="Aptos Narrow"/>
      <family val="2"/>
      <scheme val="minor"/>
    </font>
    <font>
      <b/>
      <sz val="16"/>
      <color theme="1"/>
      <name val="Aptos Narrow"/>
      <family val="2"/>
      <scheme val="minor"/>
    </font>
    <font>
      <sz val="12"/>
      <color theme="1"/>
      <name val="Aptos Narrow"/>
      <family val="2"/>
      <scheme val="minor"/>
    </font>
    <font>
      <sz val="11"/>
      <color theme="0"/>
      <name val="Aptos Narrow"/>
      <family val="2"/>
      <scheme val="minor"/>
    </font>
    <font>
      <sz val="11"/>
      <name val="Calibri"/>
      <family val="2"/>
    </font>
    <font>
      <sz val="11"/>
      <color theme="1"/>
      <name val="Calibri"/>
      <family val="2"/>
    </font>
    <font>
      <sz val="8"/>
      <color theme="1"/>
      <name val="Calibri"/>
      <family val="2"/>
    </font>
    <font>
      <b/>
      <sz val="8"/>
      <color theme="0"/>
      <name val="Calibri"/>
      <family val="2"/>
    </font>
  </fonts>
  <fills count="7">
    <fill>
      <patternFill patternType="none"/>
    </fill>
    <fill>
      <patternFill patternType="gray125"/>
    </fill>
    <fill>
      <patternFill patternType="solid">
        <fgColor rgb="FF00008F"/>
        <bgColor indexed="64"/>
      </patternFill>
    </fill>
    <fill>
      <patternFill patternType="solid">
        <fgColor theme="0"/>
        <bgColor indexed="64"/>
      </patternFill>
    </fill>
    <fill>
      <patternFill patternType="solid">
        <fgColor rgb="FF9B1BB5"/>
        <bgColor indexed="64"/>
      </patternFill>
    </fill>
    <fill>
      <patternFill patternType="solid">
        <fgColor theme="6"/>
        <bgColor indexed="64"/>
      </patternFill>
    </fill>
    <fill>
      <patternFill patternType="solid">
        <fgColor theme="5" tint="-0.249977111117893"/>
        <bgColor indexed="64"/>
      </patternFill>
    </fill>
  </fills>
  <borders count="17">
    <border>
      <left/>
      <right/>
      <top/>
      <bottom/>
      <diagonal/>
    </border>
    <border>
      <left style="thin">
        <color theme="4" tint="0.39997558519241921"/>
      </left>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
      <left/>
      <right style="thin">
        <color theme="4" tint="0.39997558519241921"/>
      </right>
      <top style="thin">
        <color theme="4" tint="0.39997558519241921"/>
      </top>
      <bottom style="thin">
        <color theme="4" tint="0.3999755851924192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5">
    <xf numFmtId="0" fontId="0" fillId="0" borderId="0"/>
    <xf numFmtId="0" fontId="1" fillId="0" borderId="0"/>
    <xf numFmtId="43" fontId="3"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cellStyleXfs>
  <cellXfs count="116">
    <xf numFmtId="0" fontId="0" fillId="0" borderId="0" xfId="0"/>
    <xf numFmtId="0" fontId="2" fillId="2" borderId="0" xfId="1" applyFont="1" applyFill="1" applyAlignment="1">
      <alignment horizontal="center" vertical="center"/>
    </xf>
    <xf numFmtId="14" fontId="2" fillId="2" borderId="0" xfId="1" applyNumberFormat="1" applyFont="1" applyFill="1" applyAlignment="1">
      <alignment horizontal="center" vertical="center"/>
    </xf>
    <xf numFmtId="4" fontId="2" fillId="2" borderId="0" xfId="1" applyNumberFormat="1" applyFont="1" applyFill="1" applyAlignment="1">
      <alignment horizontal="center" vertical="center"/>
    </xf>
    <xf numFmtId="1" fontId="2" fillId="2" borderId="0" xfId="1" applyNumberFormat="1" applyFont="1" applyFill="1" applyAlignment="1">
      <alignment horizontal="center" vertical="center"/>
    </xf>
    <xf numFmtId="0" fontId="0" fillId="0" borderId="1" xfId="0" applyBorder="1"/>
    <xf numFmtId="0" fontId="0" fillId="0" borderId="2" xfId="0" applyBorder="1"/>
    <xf numFmtId="0" fontId="0" fillId="0" borderId="0" xfId="0" applyAlignment="1">
      <alignment horizontal="center"/>
    </xf>
    <xf numFmtId="14" fontId="0" fillId="0" borderId="0" xfId="0" applyNumberFormat="1"/>
    <xf numFmtId="14" fontId="0" fillId="0" borderId="2" xfId="0" applyNumberFormat="1" applyBorder="1"/>
    <xf numFmtId="1" fontId="0" fillId="0" borderId="2" xfId="0" applyNumberFormat="1" applyBorder="1"/>
    <xf numFmtId="0" fontId="0" fillId="0" borderId="3" xfId="0" applyBorder="1"/>
    <xf numFmtId="164" fontId="0" fillId="0" borderId="0" xfId="2" applyNumberFormat="1" applyFont="1" applyAlignment="1">
      <alignment horizontal="center"/>
    </xf>
    <xf numFmtId="164" fontId="4" fillId="0" borderId="0" xfId="0" applyNumberFormat="1" applyFont="1"/>
    <xf numFmtId="0" fontId="0" fillId="0" borderId="0" xfId="0" applyAlignment="1">
      <alignment horizontal="left"/>
    </xf>
    <xf numFmtId="0" fontId="0" fillId="0" borderId="0" xfId="0" applyAlignment="1">
      <alignment vertical="center"/>
    </xf>
    <xf numFmtId="0" fontId="6" fillId="4" borderId="12" xfId="0" applyFont="1" applyFill="1" applyBorder="1" applyAlignment="1">
      <alignment horizontal="center" vertical="center"/>
    </xf>
    <xf numFmtId="0" fontId="6" fillId="4" borderId="12" xfId="0" applyFont="1" applyFill="1" applyBorder="1" applyAlignment="1">
      <alignment horizontal="center" vertical="center" wrapText="1"/>
    </xf>
    <xf numFmtId="0" fontId="7" fillId="3" borderId="12" xfId="0" applyFont="1" applyFill="1" applyBorder="1" applyAlignment="1">
      <alignment horizontal="center" vertical="center"/>
    </xf>
    <xf numFmtId="14" fontId="7" fillId="3" borderId="12" xfId="0" applyNumberFormat="1" applyFont="1" applyFill="1" applyBorder="1" applyAlignment="1">
      <alignment horizontal="center" vertical="center"/>
    </xf>
    <xf numFmtId="0" fontId="7" fillId="3" borderId="12" xfId="0" applyFont="1" applyFill="1" applyBorder="1" applyAlignment="1">
      <alignment vertical="center" wrapText="1"/>
    </xf>
    <xf numFmtId="165" fontId="7" fillId="3" borderId="12" xfId="3" applyNumberFormat="1" applyFont="1" applyFill="1" applyBorder="1" applyAlignment="1">
      <alignment vertical="center"/>
    </xf>
    <xf numFmtId="165" fontId="7" fillId="3" borderId="12" xfId="0" applyNumberFormat="1" applyFont="1" applyFill="1" applyBorder="1" applyAlignment="1">
      <alignment horizontal="center" vertical="center"/>
    </xf>
    <xf numFmtId="0" fontId="8" fillId="3" borderId="12" xfId="0" applyFont="1" applyFill="1" applyBorder="1" applyAlignment="1">
      <alignment vertical="center" wrapText="1"/>
    </xf>
    <xf numFmtId="0" fontId="7" fillId="3" borderId="0" xfId="0" applyFont="1" applyFill="1" applyAlignment="1">
      <alignment vertical="center"/>
    </xf>
    <xf numFmtId="0" fontId="7" fillId="3" borderId="12" xfId="0" applyFont="1" applyFill="1" applyBorder="1" applyAlignment="1">
      <alignment horizontal="left" vertical="center" wrapText="1"/>
    </xf>
    <xf numFmtId="165" fontId="7" fillId="3" borderId="12" xfId="3" applyNumberFormat="1" applyFont="1" applyFill="1" applyBorder="1" applyAlignment="1">
      <alignment horizontal="center" vertical="center"/>
    </xf>
    <xf numFmtId="0" fontId="7" fillId="3" borderId="0" xfId="0" applyFont="1" applyFill="1" applyAlignment="1">
      <alignment horizontal="center" vertical="center"/>
    </xf>
    <xf numFmtId="0" fontId="7" fillId="3" borderId="12" xfId="0" applyFont="1" applyFill="1" applyBorder="1" applyAlignment="1">
      <alignment vertical="top" wrapText="1"/>
    </xf>
    <xf numFmtId="0" fontId="7" fillId="3" borderId="0" xfId="0" applyFont="1" applyFill="1"/>
    <xf numFmtId="0" fontId="7" fillId="3" borderId="12" xfId="0" applyFont="1" applyFill="1" applyBorder="1" applyAlignment="1">
      <alignment horizontal="center"/>
    </xf>
    <xf numFmtId="0" fontId="8" fillId="3" borderId="12" xfId="0" applyFont="1" applyFill="1" applyBorder="1" applyAlignment="1">
      <alignment vertical="top" wrapText="1"/>
    </xf>
    <xf numFmtId="0" fontId="0" fillId="3" borderId="0" xfId="0" applyFill="1" applyAlignment="1">
      <alignment vertical="center"/>
    </xf>
    <xf numFmtId="0" fontId="13" fillId="5" borderId="13" xfId="0" applyFont="1" applyFill="1" applyBorder="1" applyAlignment="1">
      <alignment horizontal="right" vertical="center"/>
    </xf>
    <xf numFmtId="165" fontId="13" fillId="5" borderId="11" xfId="0" applyNumberFormat="1" applyFont="1" applyFill="1" applyBorder="1" applyAlignment="1">
      <alignment vertical="center"/>
    </xf>
    <xf numFmtId="165" fontId="13" fillId="5" borderId="13" xfId="0" applyNumberFormat="1" applyFont="1" applyFill="1" applyBorder="1" applyAlignment="1">
      <alignment vertical="center"/>
    </xf>
    <xf numFmtId="0" fontId="0" fillId="3" borderId="0" xfId="0" applyFill="1"/>
    <xf numFmtId="0" fontId="0" fillId="3" borderId="0" xfId="0" applyFill="1" applyAlignment="1">
      <alignment horizontal="center"/>
    </xf>
    <xf numFmtId="165" fontId="0" fillId="3" borderId="0" xfId="0" applyNumberFormat="1" applyFill="1"/>
    <xf numFmtId="0" fontId="14" fillId="3" borderId="0" xfId="0" applyFont="1" applyFill="1" applyAlignment="1">
      <alignment vertical="center"/>
    </xf>
    <xf numFmtId="0" fontId="14" fillId="3" borderId="0" xfId="0" applyFont="1" applyFill="1" applyAlignment="1">
      <alignment horizontal="center" vertical="center"/>
    </xf>
    <xf numFmtId="165" fontId="0" fillId="3" borderId="0" xfId="3" applyNumberFormat="1" applyFont="1" applyFill="1"/>
    <xf numFmtId="0" fontId="15" fillId="3" borderId="0" xfId="0" applyFont="1" applyFill="1"/>
    <xf numFmtId="0" fontId="15" fillId="3" borderId="0" xfId="0" applyFont="1" applyFill="1" applyAlignment="1">
      <alignment horizontal="center"/>
    </xf>
    <xf numFmtId="165" fontId="15" fillId="3" borderId="0" xfId="3" applyNumberFormat="1" applyFont="1" applyFill="1"/>
    <xf numFmtId="44" fontId="15" fillId="3" borderId="0" xfId="0" applyNumberFormat="1" applyFont="1" applyFill="1"/>
    <xf numFmtId="14" fontId="15" fillId="3" borderId="0" xfId="0" applyNumberFormat="1" applyFont="1" applyFill="1"/>
    <xf numFmtId="0" fontId="0" fillId="3" borderId="13" xfId="0" applyFill="1" applyBorder="1" applyAlignment="1">
      <alignment horizontal="center" vertical="center"/>
    </xf>
    <xf numFmtId="14" fontId="0" fillId="3" borderId="13" xfId="0" applyNumberFormat="1" applyFill="1" applyBorder="1" applyAlignment="1">
      <alignment horizontal="center" vertical="center"/>
    </xf>
    <xf numFmtId="0" fontId="16" fillId="3" borderId="13" xfId="0" applyFont="1" applyFill="1" applyBorder="1" applyAlignment="1">
      <alignment vertical="center"/>
    </xf>
    <xf numFmtId="165" fontId="16" fillId="3" borderId="13" xfId="3" applyNumberFormat="1" applyFont="1" applyFill="1" applyBorder="1" applyAlignment="1">
      <alignment vertical="center"/>
    </xf>
    <xf numFmtId="14" fontId="16" fillId="3" borderId="13" xfId="0" applyNumberFormat="1" applyFont="1" applyFill="1" applyBorder="1" applyAlignment="1">
      <alignment horizontal="center" vertical="center"/>
    </xf>
    <xf numFmtId="165" fontId="0" fillId="3" borderId="13" xfId="0" applyNumberFormat="1" applyFill="1" applyBorder="1" applyAlignment="1">
      <alignment horizontal="center" vertical="center"/>
    </xf>
    <xf numFmtId="0" fontId="0" fillId="3" borderId="13" xfId="0" applyFill="1" applyBorder="1" applyAlignment="1">
      <alignment vertical="center"/>
    </xf>
    <xf numFmtId="0" fontId="0" fillId="3" borderId="12" xfId="0" applyFill="1" applyBorder="1" applyAlignment="1">
      <alignment horizontal="center" vertical="center"/>
    </xf>
    <xf numFmtId="14" fontId="0" fillId="3" borderId="12" xfId="0" applyNumberFormat="1" applyFill="1" applyBorder="1" applyAlignment="1">
      <alignment horizontal="center" vertical="center"/>
    </xf>
    <xf numFmtId="0" fontId="16" fillId="3" borderId="12" xfId="0" applyFont="1" applyFill="1" applyBorder="1" applyAlignment="1">
      <alignment vertical="center" wrapText="1"/>
    </xf>
    <xf numFmtId="165" fontId="16" fillId="3" borderId="12" xfId="3" applyNumberFormat="1" applyFont="1" applyFill="1" applyBorder="1" applyAlignment="1">
      <alignment vertical="center"/>
    </xf>
    <xf numFmtId="14" fontId="16" fillId="3" borderId="12" xfId="0" applyNumberFormat="1" applyFont="1" applyFill="1" applyBorder="1" applyAlignment="1">
      <alignment horizontal="center" vertical="center"/>
    </xf>
    <xf numFmtId="165" fontId="0" fillId="3" borderId="12" xfId="0" applyNumberFormat="1" applyFill="1" applyBorder="1" applyAlignment="1">
      <alignment horizontal="center" vertical="center"/>
    </xf>
    <xf numFmtId="0" fontId="0" fillId="3" borderId="12" xfId="0" applyFill="1" applyBorder="1" applyAlignment="1">
      <alignment vertical="center"/>
    </xf>
    <xf numFmtId="0" fontId="16" fillId="3" borderId="12" xfId="0" applyFont="1" applyFill="1" applyBorder="1" applyAlignment="1">
      <alignment vertical="center"/>
    </xf>
    <xf numFmtId="14" fontId="17" fillId="3" borderId="12" xfId="0" applyNumberFormat="1" applyFont="1" applyFill="1" applyBorder="1" applyAlignment="1">
      <alignment horizontal="center" vertical="center"/>
    </xf>
    <xf numFmtId="1" fontId="0" fillId="3" borderId="12" xfId="0" applyNumberFormat="1" applyFill="1" applyBorder="1" applyAlignment="1">
      <alignment horizontal="center" vertical="center"/>
    </xf>
    <xf numFmtId="0" fontId="7" fillId="3" borderId="12" xfId="0" applyFont="1" applyFill="1" applyBorder="1" applyAlignment="1">
      <alignment vertical="center"/>
    </xf>
    <xf numFmtId="0" fontId="16" fillId="3" borderId="12" xfId="0" applyFont="1" applyFill="1" applyBorder="1" applyAlignment="1">
      <alignment horizontal="left" vertical="center" wrapText="1"/>
    </xf>
    <xf numFmtId="44" fontId="7" fillId="3" borderId="12" xfId="3" applyFont="1" applyFill="1" applyBorder="1" applyAlignment="1">
      <alignment vertical="center"/>
    </xf>
    <xf numFmtId="0" fontId="7" fillId="3" borderId="12" xfId="0" applyFont="1" applyFill="1" applyBorder="1" applyAlignment="1">
      <alignment horizontal="center" vertical="center" wrapText="1"/>
    </xf>
    <xf numFmtId="44" fontId="7" fillId="3" borderId="12" xfId="0" applyNumberFormat="1" applyFont="1" applyFill="1" applyBorder="1" applyAlignment="1">
      <alignment horizontal="center" vertical="center"/>
    </xf>
    <xf numFmtId="0" fontId="7" fillId="3" borderId="12" xfId="0" applyFont="1" applyFill="1" applyBorder="1" applyAlignment="1">
      <alignment wrapText="1"/>
    </xf>
    <xf numFmtId="14" fontId="7" fillId="3" borderId="14" xfId="0" applyNumberFormat="1" applyFont="1" applyFill="1" applyBorder="1" applyAlignment="1">
      <alignment horizontal="center" vertical="center"/>
    </xf>
    <xf numFmtId="0" fontId="7" fillId="3" borderId="14" xfId="0" applyFont="1" applyFill="1" applyBorder="1" applyAlignment="1">
      <alignment horizontal="center" vertical="center"/>
    </xf>
    <xf numFmtId="0" fontId="7" fillId="3" borderId="14" xfId="0" applyFont="1" applyFill="1" applyBorder="1" applyAlignment="1">
      <alignment vertical="center" wrapText="1"/>
    </xf>
    <xf numFmtId="165" fontId="7" fillId="3" borderId="14" xfId="3" applyNumberFormat="1" applyFont="1" applyFill="1" applyBorder="1" applyAlignment="1">
      <alignment vertical="center"/>
    </xf>
    <xf numFmtId="0" fontId="7" fillId="3" borderId="14" xfId="0" applyFont="1" applyFill="1" applyBorder="1" applyAlignment="1">
      <alignment horizontal="center"/>
    </xf>
    <xf numFmtId="165" fontId="7" fillId="3" borderId="14" xfId="0" applyNumberFormat="1" applyFont="1" applyFill="1" applyBorder="1" applyAlignment="1">
      <alignment horizontal="center" vertical="center"/>
    </xf>
    <xf numFmtId="0" fontId="7" fillId="3" borderId="14" xfId="0" applyFont="1" applyFill="1" applyBorder="1" applyAlignment="1">
      <alignment wrapText="1"/>
    </xf>
    <xf numFmtId="14" fontId="7" fillId="3" borderId="12" xfId="0" applyNumberFormat="1" applyFont="1" applyFill="1" applyBorder="1" applyAlignment="1">
      <alignment horizontal="center" vertical="center" wrapText="1"/>
    </xf>
    <xf numFmtId="14" fontId="7" fillId="3" borderId="15" xfId="0" applyNumberFormat="1" applyFont="1" applyFill="1" applyBorder="1" applyAlignment="1">
      <alignment horizontal="center" vertical="center"/>
    </xf>
    <xf numFmtId="0" fontId="7" fillId="3" borderId="15" xfId="0" applyFont="1" applyFill="1" applyBorder="1" applyAlignment="1">
      <alignment horizontal="center" vertical="center"/>
    </xf>
    <xf numFmtId="0" fontId="7" fillId="3" borderId="15" xfId="0" applyFont="1" applyFill="1" applyBorder="1" applyAlignment="1">
      <alignment vertical="center" wrapText="1"/>
    </xf>
    <xf numFmtId="165" fontId="7" fillId="3" borderId="15" xfId="3" applyNumberFormat="1" applyFont="1" applyFill="1" applyBorder="1" applyAlignment="1">
      <alignment horizontal="center" vertical="center"/>
    </xf>
    <xf numFmtId="165" fontId="7" fillId="3" borderId="15" xfId="0" applyNumberFormat="1" applyFont="1" applyFill="1" applyBorder="1" applyAlignment="1">
      <alignment horizontal="center" vertical="center"/>
    </xf>
    <xf numFmtId="0" fontId="7" fillId="3" borderId="15" xfId="0" applyFont="1" applyFill="1" applyBorder="1" applyAlignment="1">
      <alignment horizontal="left" vertical="center" wrapText="1"/>
    </xf>
    <xf numFmtId="14" fontId="7" fillId="3" borderId="13" xfId="0" applyNumberFormat="1" applyFont="1" applyFill="1" applyBorder="1" applyAlignment="1">
      <alignment horizontal="center" vertical="center"/>
    </xf>
    <xf numFmtId="0" fontId="7" fillId="3" borderId="13" xfId="0" applyFont="1" applyFill="1" applyBorder="1" applyAlignment="1">
      <alignment horizontal="center" vertical="center"/>
    </xf>
    <xf numFmtId="0" fontId="7" fillId="3" borderId="13" xfId="0" applyFont="1" applyFill="1" applyBorder="1" applyAlignment="1">
      <alignment vertical="center" wrapText="1"/>
    </xf>
    <xf numFmtId="165" fontId="7" fillId="3" borderId="13" xfId="3" applyNumberFormat="1" applyFont="1" applyFill="1" applyBorder="1" applyAlignment="1">
      <alignment horizontal="center" vertical="center"/>
    </xf>
    <xf numFmtId="0" fontId="7" fillId="3" borderId="14" xfId="0" applyFont="1" applyFill="1" applyBorder="1" applyAlignment="1">
      <alignment vertical="center"/>
    </xf>
    <xf numFmtId="165" fontId="7" fillId="3" borderId="14" xfId="3" applyNumberFormat="1" applyFont="1" applyFill="1" applyBorder="1" applyAlignment="1">
      <alignment horizontal="center" vertical="center"/>
    </xf>
    <xf numFmtId="14" fontId="7" fillId="3" borderId="12" xfId="0" applyNumberFormat="1" applyFont="1" applyFill="1" applyBorder="1" applyAlignment="1">
      <alignment vertical="center"/>
    </xf>
    <xf numFmtId="165" fontId="7" fillId="3" borderId="13" xfId="3" applyNumberFormat="1" applyFont="1" applyFill="1" applyBorder="1" applyAlignment="1">
      <alignment vertical="center"/>
    </xf>
    <xf numFmtId="0" fontId="7" fillId="3" borderId="14" xfId="0" applyFont="1" applyFill="1" applyBorder="1" applyAlignment="1">
      <alignment horizontal="left" vertical="center" wrapText="1"/>
    </xf>
    <xf numFmtId="0" fontId="18" fillId="0" borderId="0" xfId="0" applyFont="1"/>
    <xf numFmtId="10" fontId="18" fillId="0" borderId="0" xfId="4" applyNumberFormat="1" applyFont="1"/>
    <xf numFmtId="164" fontId="18" fillId="0" borderId="0" xfId="2" applyNumberFormat="1" applyFont="1"/>
    <xf numFmtId="164" fontId="18" fillId="0" borderId="12" xfId="2" applyNumberFormat="1" applyFont="1" applyBorder="1"/>
    <xf numFmtId="10" fontId="18" fillId="0" borderId="12" xfId="4" applyNumberFormat="1" applyFont="1" applyBorder="1"/>
    <xf numFmtId="0" fontId="18" fillId="0" borderId="16" xfId="0" applyFont="1" applyBorder="1"/>
    <xf numFmtId="0" fontId="18" fillId="0" borderId="12" xfId="0" applyFont="1" applyBorder="1"/>
    <xf numFmtId="14" fontId="18" fillId="0" borderId="12" xfId="0" applyNumberFormat="1" applyFont="1" applyBorder="1"/>
    <xf numFmtId="0" fontId="18" fillId="0" borderId="0" xfId="0" applyFont="1" applyAlignment="1">
      <alignment wrapText="1"/>
    </xf>
    <xf numFmtId="10" fontId="19" fillId="6" borderId="12" xfId="4" applyNumberFormat="1" applyFont="1" applyFill="1" applyBorder="1" applyAlignment="1">
      <alignment horizontal="center" vertical="center" wrapText="1"/>
    </xf>
    <xf numFmtId="164" fontId="19" fillId="6" borderId="12" xfId="2" applyNumberFormat="1" applyFont="1" applyFill="1" applyBorder="1" applyAlignment="1">
      <alignment horizontal="center" vertical="center" wrapText="1"/>
    </xf>
    <xf numFmtId="0" fontId="19" fillId="2" borderId="12" xfId="1" applyFont="1" applyFill="1" applyBorder="1" applyAlignment="1">
      <alignment horizontal="center" vertical="center" wrapText="1"/>
    </xf>
    <xf numFmtId="164" fontId="19" fillId="2" borderId="12" xfId="2" applyNumberFormat="1" applyFont="1" applyFill="1" applyBorder="1" applyAlignment="1">
      <alignment horizontal="center" vertical="center" wrapText="1"/>
    </xf>
    <xf numFmtId="14" fontId="19" fillId="2" borderId="12" xfId="1" applyNumberFormat="1" applyFont="1" applyFill="1" applyBorder="1" applyAlignment="1">
      <alignment horizontal="center" vertical="center" wrapText="1"/>
    </xf>
    <xf numFmtId="0" fontId="5" fillId="3" borderId="4" xfId="0" applyFont="1" applyFill="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3" borderId="11" xfId="0" applyFont="1" applyFill="1" applyBorder="1" applyAlignment="1">
      <alignment horizontal="center" vertical="center"/>
    </xf>
  </cellXfs>
  <cellStyles count="5">
    <cellStyle name="Millares" xfId="2" builtinId="3"/>
    <cellStyle name="Moneda" xfId="3" builtinId="4"/>
    <cellStyle name="Normal" xfId="0" builtinId="0"/>
    <cellStyle name="Normal 13" xfId="1" xr:uid="{AA099F8C-F10E-4C9B-B49B-30478B9C3CFF}"/>
    <cellStyle name="Porcentaje" xfId="4"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13</xdr:col>
      <xdr:colOff>2000250</xdr:colOff>
      <xdr:row>1</xdr:row>
      <xdr:rowOff>485775</xdr:rowOff>
    </xdr:from>
    <xdr:to>
      <xdr:col>13</xdr:col>
      <xdr:colOff>3232149</xdr:colOff>
      <xdr:row>3</xdr:row>
      <xdr:rowOff>346248</xdr:rowOff>
    </xdr:to>
    <xdr:pic>
      <xdr:nvPicPr>
        <xdr:cNvPr id="2" name="Imagen 1">
          <a:extLst>
            <a:ext uri="{FF2B5EF4-FFF2-40B4-BE49-F238E27FC236}">
              <a16:creationId xmlns:a16="http://schemas.microsoft.com/office/drawing/2014/main" id="{47E13DB8-357B-4457-BCE7-F492C4F37A4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5298400" y="676275"/>
          <a:ext cx="1231899" cy="87012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603250</xdr:colOff>
      <xdr:row>2</xdr:row>
      <xdr:rowOff>0</xdr:rowOff>
    </xdr:from>
    <xdr:to>
      <xdr:col>2</xdr:col>
      <xdr:colOff>727075</xdr:colOff>
      <xdr:row>4</xdr:row>
      <xdr:rowOff>28575</xdr:rowOff>
    </xdr:to>
    <xdr:pic>
      <xdr:nvPicPr>
        <xdr:cNvPr id="3" name="Imagen 2" descr="Previsora Seguros S.A | LinkedIn">
          <a:extLst>
            <a:ext uri="{FF2B5EF4-FFF2-40B4-BE49-F238E27FC236}">
              <a16:creationId xmlns:a16="http://schemas.microsoft.com/office/drawing/2014/main" id="{59BA743D-4590-4293-BB6F-02FE80032A4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79475" y="695325"/>
          <a:ext cx="190500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266700</xdr:colOff>
      <xdr:row>1</xdr:row>
      <xdr:rowOff>28575</xdr:rowOff>
    </xdr:from>
    <xdr:to>
      <xdr:col>8</xdr:col>
      <xdr:colOff>124656</xdr:colOff>
      <xdr:row>36</xdr:row>
      <xdr:rowOff>48558</xdr:rowOff>
    </xdr:to>
    <xdr:pic>
      <xdr:nvPicPr>
        <xdr:cNvPr id="2" name="Imagen 1">
          <a:extLst>
            <a:ext uri="{FF2B5EF4-FFF2-40B4-BE49-F238E27FC236}">
              <a16:creationId xmlns:a16="http://schemas.microsoft.com/office/drawing/2014/main" id="{3D0C1985-6FAD-F1B5-10E3-AA7AB5BEDE5E}"/>
            </a:ext>
          </a:extLst>
        </xdr:cNvPr>
        <xdr:cNvPicPr>
          <a:picLocks noChangeAspect="1"/>
        </xdr:cNvPicPr>
      </xdr:nvPicPr>
      <xdr:blipFill>
        <a:blip xmlns:r="http://schemas.openxmlformats.org/officeDocument/2006/relationships" r:embed="rId1"/>
        <a:stretch>
          <a:fillRect/>
        </a:stretch>
      </xdr:blipFill>
      <xdr:spPr>
        <a:xfrm>
          <a:off x="266700" y="219075"/>
          <a:ext cx="5953956" cy="6687483"/>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B7A842-C587-40FE-BBDA-E79146DB18B7}">
  <dimension ref="A1:AQ40"/>
  <sheetViews>
    <sheetView tabSelected="1" workbookViewId="0">
      <selection activeCell="H10" sqref="H10"/>
    </sheetView>
  </sheetViews>
  <sheetFormatPr baseColWidth="10" defaultColWidth="11.453125" defaultRowHeight="10.5" x14ac:dyDescent="0.25"/>
  <cols>
    <col min="1" max="3" width="11.453125" style="93"/>
    <col min="4" max="4" width="6.26953125" style="93" customWidth="1"/>
    <col min="5" max="5" width="8.54296875" style="93" customWidth="1"/>
    <col min="6" max="6" width="6.54296875" style="93" customWidth="1"/>
    <col min="7" max="23" width="11.453125" style="93"/>
    <col min="24" max="24" width="24.54296875" style="93" customWidth="1"/>
    <col min="25" max="26" width="14.1796875" style="95" bestFit="1" customWidth="1"/>
    <col min="27" max="28" width="11.54296875" style="95" bestFit="1" customWidth="1"/>
    <col min="29" max="30" width="14.1796875" style="95" bestFit="1" customWidth="1"/>
    <col min="31" max="32" width="11.54296875" style="95" bestFit="1" customWidth="1"/>
    <col min="33" max="34" width="14.1796875" style="95" bestFit="1" customWidth="1"/>
    <col min="35" max="38" width="11.453125" style="93"/>
    <col min="39" max="39" width="12.81640625" style="95" customWidth="1"/>
    <col min="40" max="40" width="13.7265625" style="95" customWidth="1"/>
    <col min="41" max="41" width="13.453125" style="95" customWidth="1"/>
    <col min="42" max="42" width="11.54296875" style="94" bestFit="1" customWidth="1"/>
    <col min="43" max="43" width="7.7265625" style="93" customWidth="1"/>
    <col min="44" max="16384" width="11.453125" style="93"/>
  </cols>
  <sheetData>
    <row r="1" spans="1:43" s="101" customFormat="1" ht="30" customHeight="1" x14ac:dyDescent="0.25">
      <c r="A1" s="104" t="s">
        <v>498</v>
      </c>
      <c r="B1" s="104" t="s">
        <v>497</v>
      </c>
      <c r="C1" s="104" t="s">
        <v>0</v>
      </c>
      <c r="D1" s="104" t="s">
        <v>496</v>
      </c>
      <c r="E1" s="104" t="s">
        <v>3</v>
      </c>
      <c r="F1" s="104" t="s">
        <v>4</v>
      </c>
      <c r="G1" s="104" t="s">
        <v>5</v>
      </c>
      <c r="H1" s="104" t="s">
        <v>6</v>
      </c>
      <c r="I1" s="104" t="s">
        <v>7</v>
      </c>
      <c r="J1" s="104" t="s">
        <v>8</v>
      </c>
      <c r="K1" s="104" t="s">
        <v>9</v>
      </c>
      <c r="L1" s="104" t="s">
        <v>10</v>
      </c>
      <c r="M1" s="104" t="s">
        <v>11</v>
      </c>
      <c r="N1" s="104" t="s">
        <v>12</v>
      </c>
      <c r="O1" s="104" t="s">
        <v>13</v>
      </c>
      <c r="P1" s="104" t="s">
        <v>14</v>
      </c>
      <c r="Q1" s="106" t="s">
        <v>15</v>
      </c>
      <c r="R1" s="106" t="s">
        <v>16</v>
      </c>
      <c r="S1" s="104" t="s">
        <v>17</v>
      </c>
      <c r="T1" s="104" t="s">
        <v>18</v>
      </c>
      <c r="U1" s="104" t="s">
        <v>19</v>
      </c>
      <c r="V1" s="104" t="s">
        <v>20</v>
      </c>
      <c r="W1" s="104" t="s">
        <v>495</v>
      </c>
      <c r="X1" s="104" t="s">
        <v>22</v>
      </c>
      <c r="Y1" s="103" t="s">
        <v>494</v>
      </c>
      <c r="Z1" s="103" t="s">
        <v>493</v>
      </c>
      <c r="AA1" s="105" t="s">
        <v>492</v>
      </c>
      <c r="AB1" s="105" t="s">
        <v>491</v>
      </c>
      <c r="AC1" s="103" t="s">
        <v>490</v>
      </c>
      <c r="AD1" s="103" t="s">
        <v>489</v>
      </c>
      <c r="AE1" s="105" t="s">
        <v>488</v>
      </c>
      <c r="AF1" s="105" t="s">
        <v>487</v>
      </c>
      <c r="AG1" s="103" t="s">
        <v>23</v>
      </c>
      <c r="AH1" s="105" t="s">
        <v>486</v>
      </c>
      <c r="AI1" s="104" t="s">
        <v>30</v>
      </c>
      <c r="AJ1" s="104" t="s">
        <v>28</v>
      </c>
      <c r="AK1" s="104" t="s">
        <v>24</v>
      </c>
      <c r="AL1" s="104" t="s">
        <v>485</v>
      </c>
      <c r="AM1" s="103" t="s">
        <v>484</v>
      </c>
      <c r="AN1" s="103" t="s">
        <v>483</v>
      </c>
      <c r="AO1" s="103" t="s">
        <v>482</v>
      </c>
      <c r="AP1" s="102" t="s">
        <v>481</v>
      </c>
      <c r="AQ1" s="102" t="s">
        <v>480</v>
      </c>
    </row>
    <row r="2" spans="1:43" ht="15" customHeight="1" x14ac:dyDescent="0.25">
      <c r="A2" s="99" t="s">
        <v>479</v>
      </c>
      <c r="B2" s="99" t="s">
        <v>408</v>
      </c>
      <c r="C2" s="99">
        <v>12628</v>
      </c>
      <c r="D2" s="99">
        <v>4</v>
      </c>
      <c r="E2" s="99">
        <v>39517</v>
      </c>
      <c r="F2" s="99">
        <v>2023</v>
      </c>
      <c r="G2" s="99" t="s">
        <v>407</v>
      </c>
      <c r="H2" s="99" t="s">
        <v>455</v>
      </c>
      <c r="I2" s="100">
        <v>44929</v>
      </c>
      <c r="J2" s="100">
        <v>45001</v>
      </c>
      <c r="K2" s="100">
        <v>45001</v>
      </c>
      <c r="L2" s="99" t="s">
        <v>405</v>
      </c>
      <c r="M2" s="99" t="s">
        <v>473</v>
      </c>
      <c r="N2" s="99" t="s">
        <v>472</v>
      </c>
      <c r="O2" s="99" t="s">
        <v>54</v>
      </c>
      <c r="P2" s="99">
        <v>47464</v>
      </c>
      <c r="Q2" s="100">
        <v>44927</v>
      </c>
      <c r="R2" s="100">
        <v>45292</v>
      </c>
      <c r="S2" s="99">
        <v>8600024002</v>
      </c>
      <c r="T2" s="99" t="s">
        <v>452</v>
      </c>
      <c r="U2" s="99">
        <v>0</v>
      </c>
      <c r="V2" s="99">
        <v>2</v>
      </c>
      <c r="W2" s="99" t="s">
        <v>471</v>
      </c>
      <c r="X2" s="99" t="s">
        <v>470</v>
      </c>
      <c r="Y2" s="96">
        <v>0</v>
      </c>
      <c r="Z2" s="96">
        <v>818303</v>
      </c>
      <c r="AA2" s="96">
        <v>0</v>
      </c>
      <c r="AB2" s="96">
        <v>0</v>
      </c>
      <c r="AC2" s="96"/>
      <c r="AD2" s="96"/>
      <c r="AE2" s="96"/>
      <c r="AF2" s="96"/>
      <c r="AG2" s="96">
        <v>818303</v>
      </c>
      <c r="AH2" s="96">
        <v>818303</v>
      </c>
      <c r="AI2" s="99"/>
      <c r="AJ2" s="99" t="s">
        <v>465</v>
      </c>
      <c r="AK2" s="99" t="s">
        <v>469</v>
      </c>
      <c r="AL2" s="99" t="s">
        <v>478</v>
      </c>
      <c r="AM2" s="96">
        <f t="shared" ref="AM2:AM39" si="0">(Y2+Z2)/AP2</f>
        <v>2045757.5</v>
      </c>
      <c r="AN2" s="96">
        <f t="shared" ref="AN2:AN39" si="1">(AC2+AD2)/AP2</f>
        <v>0</v>
      </c>
      <c r="AO2" s="96">
        <f t="shared" ref="AO2:AO39" si="2">+AM2+AN2</f>
        <v>2045757.5</v>
      </c>
      <c r="AP2" s="97">
        <v>0.4</v>
      </c>
      <c r="AQ2" s="96">
        <f t="shared" ref="AQ2:AQ39" si="3">+R2-Q2</f>
        <v>365</v>
      </c>
    </row>
    <row r="3" spans="1:43" ht="15" customHeight="1" x14ac:dyDescent="0.25">
      <c r="A3" s="99" t="s">
        <v>477</v>
      </c>
      <c r="B3" s="99" t="s">
        <v>408</v>
      </c>
      <c r="C3" s="99">
        <v>12628</v>
      </c>
      <c r="D3" s="99">
        <v>4</v>
      </c>
      <c r="E3" s="99">
        <v>39756</v>
      </c>
      <c r="F3" s="99">
        <v>2023</v>
      </c>
      <c r="G3" s="99" t="s">
        <v>99</v>
      </c>
      <c r="H3" s="99" t="s">
        <v>455</v>
      </c>
      <c r="I3" s="100">
        <v>44959</v>
      </c>
      <c r="J3" s="100">
        <v>45037</v>
      </c>
      <c r="K3" s="100">
        <v>45042</v>
      </c>
      <c r="L3" s="99" t="s">
        <v>447</v>
      </c>
      <c r="M3" s="99" t="s">
        <v>473</v>
      </c>
      <c r="N3" s="99" t="s">
        <v>472</v>
      </c>
      <c r="O3" s="99" t="s">
        <v>54</v>
      </c>
      <c r="P3" s="99">
        <v>47464</v>
      </c>
      <c r="Q3" s="100">
        <v>44927</v>
      </c>
      <c r="R3" s="100">
        <v>45292</v>
      </c>
      <c r="S3" s="99">
        <v>8600024002</v>
      </c>
      <c r="T3" s="99" t="s">
        <v>476</v>
      </c>
      <c r="U3" s="99">
        <v>0</v>
      </c>
      <c r="V3" s="99">
        <v>2</v>
      </c>
      <c r="W3" s="99"/>
      <c r="X3" s="99" t="s">
        <v>470</v>
      </c>
      <c r="Y3" s="96">
        <v>0</v>
      </c>
      <c r="Z3" s="96">
        <v>108000</v>
      </c>
      <c r="AA3" s="96">
        <v>0</v>
      </c>
      <c r="AB3" s="96">
        <v>0</v>
      </c>
      <c r="AC3" s="96"/>
      <c r="AD3" s="96"/>
      <c r="AE3" s="96"/>
      <c r="AF3" s="96"/>
      <c r="AG3" s="96">
        <v>108000</v>
      </c>
      <c r="AH3" s="96">
        <v>108000</v>
      </c>
      <c r="AI3" s="99" t="s">
        <v>425</v>
      </c>
      <c r="AJ3" s="99" t="s">
        <v>465</v>
      </c>
      <c r="AK3" s="99" t="s">
        <v>469</v>
      </c>
      <c r="AL3" s="99" t="s">
        <v>475</v>
      </c>
      <c r="AM3" s="96">
        <f t="shared" si="0"/>
        <v>270000</v>
      </c>
      <c r="AN3" s="96">
        <f t="shared" si="1"/>
        <v>0</v>
      </c>
      <c r="AO3" s="96">
        <f t="shared" si="2"/>
        <v>270000</v>
      </c>
      <c r="AP3" s="97">
        <v>0.4</v>
      </c>
      <c r="AQ3" s="96">
        <f t="shared" si="3"/>
        <v>365</v>
      </c>
    </row>
    <row r="4" spans="1:43" ht="15" customHeight="1" x14ac:dyDescent="0.25">
      <c r="A4" s="99" t="s">
        <v>474</v>
      </c>
      <c r="B4" s="99" t="s">
        <v>408</v>
      </c>
      <c r="C4" s="99">
        <v>12628</v>
      </c>
      <c r="D4" s="99">
        <v>4</v>
      </c>
      <c r="E4" s="99">
        <v>42245</v>
      </c>
      <c r="F4" s="99">
        <v>2023</v>
      </c>
      <c r="G4" s="99" t="s">
        <v>407</v>
      </c>
      <c r="H4" s="99" t="s">
        <v>455</v>
      </c>
      <c r="I4" s="100">
        <v>45124</v>
      </c>
      <c r="J4" s="100">
        <v>45274</v>
      </c>
      <c r="K4" s="100">
        <v>45280</v>
      </c>
      <c r="L4" s="99" t="s">
        <v>412</v>
      </c>
      <c r="M4" s="99" t="s">
        <v>473</v>
      </c>
      <c r="N4" s="99" t="s">
        <v>472</v>
      </c>
      <c r="O4" s="99" t="s">
        <v>54</v>
      </c>
      <c r="P4" s="99">
        <v>47464</v>
      </c>
      <c r="Q4" s="100">
        <v>44927</v>
      </c>
      <c r="R4" s="100">
        <v>45292</v>
      </c>
      <c r="S4" s="99">
        <v>8600024002</v>
      </c>
      <c r="T4" s="99" t="s">
        <v>452</v>
      </c>
      <c r="U4" s="99">
        <v>0</v>
      </c>
      <c r="V4" s="99">
        <v>2</v>
      </c>
      <c r="W4" s="99" t="s">
        <v>471</v>
      </c>
      <c r="X4" s="99" t="s">
        <v>470</v>
      </c>
      <c r="Y4" s="96">
        <v>0</v>
      </c>
      <c r="Z4" s="96">
        <v>457413</v>
      </c>
      <c r="AA4" s="96">
        <v>0</v>
      </c>
      <c r="AB4" s="96">
        <v>0</v>
      </c>
      <c r="AC4" s="96"/>
      <c r="AD4" s="96"/>
      <c r="AE4" s="96"/>
      <c r="AF4" s="96"/>
      <c r="AG4" s="96">
        <v>457413</v>
      </c>
      <c r="AH4" s="96">
        <v>457413</v>
      </c>
      <c r="AI4" s="99"/>
      <c r="AJ4" s="99" t="s">
        <v>465</v>
      </c>
      <c r="AK4" s="99" t="s">
        <v>469</v>
      </c>
      <c r="AL4" s="99" t="s">
        <v>468</v>
      </c>
      <c r="AM4" s="96">
        <f t="shared" si="0"/>
        <v>1143532.5</v>
      </c>
      <c r="AN4" s="96">
        <f t="shared" si="1"/>
        <v>0</v>
      </c>
      <c r="AO4" s="96">
        <f t="shared" si="2"/>
        <v>1143532.5</v>
      </c>
      <c r="AP4" s="97">
        <v>0.4</v>
      </c>
      <c r="AQ4" s="96">
        <f t="shared" si="3"/>
        <v>365</v>
      </c>
    </row>
    <row r="5" spans="1:43" ht="15" customHeight="1" x14ac:dyDescent="0.25">
      <c r="A5" s="99" t="s">
        <v>467</v>
      </c>
      <c r="B5" s="99" t="s">
        <v>408</v>
      </c>
      <c r="C5" s="99">
        <v>12990</v>
      </c>
      <c r="D5" s="99">
        <v>4</v>
      </c>
      <c r="E5" s="99">
        <v>43057</v>
      </c>
      <c r="F5" s="99">
        <v>2024</v>
      </c>
      <c r="G5" s="99" t="s">
        <v>407</v>
      </c>
      <c r="H5" s="99" t="s">
        <v>455</v>
      </c>
      <c r="I5" s="100">
        <v>45321</v>
      </c>
      <c r="J5" s="100">
        <v>45336</v>
      </c>
      <c r="K5" s="100">
        <v>45338</v>
      </c>
      <c r="L5" s="99" t="s">
        <v>412</v>
      </c>
      <c r="M5" s="99" t="s">
        <v>459</v>
      </c>
      <c r="N5" s="99" t="s">
        <v>453</v>
      </c>
      <c r="O5" s="99" t="s">
        <v>54</v>
      </c>
      <c r="P5" s="99">
        <v>47464</v>
      </c>
      <c r="Q5" s="100">
        <v>45292</v>
      </c>
      <c r="R5" s="100">
        <v>45658</v>
      </c>
      <c r="S5" s="99">
        <v>8600024002</v>
      </c>
      <c r="T5" s="99" t="s">
        <v>452</v>
      </c>
      <c r="U5" s="99">
        <v>0</v>
      </c>
      <c r="V5" s="99">
        <v>3</v>
      </c>
      <c r="W5" s="99" t="s">
        <v>466</v>
      </c>
      <c r="X5" s="99" t="s">
        <v>457</v>
      </c>
      <c r="Y5" s="96">
        <v>0</v>
      </c>
      <c r="Z5" s="96">
        <v>265000</v>
      </c>
      <c r="AA5" s="96">
        <v>0</v>
      </c>
      <c r="AB5" s="96">
        <v>0</v>
      </c>
      <c r="AC5" s="96"/>
      <c r="AD5" s="96"/>
      <c r="AE5" s="96"/>
      <c r="AF5" s="96"/>
      <c r="AG5" s="96">
        <v>265000</v>
      </c>
      <c r="AH5" s="96">
        <v>265000</v>
      </c>
      <c r="AI5" s="99" t="s">
        <v>47</v>
      </c>
      <c r="AJ5" s="99" t="s">
        <v>465</v>
      </c>
      <c r="AK5" s="99" t="s">
        <v>461</v>
      </c>
      <c r="AL5" s="99" t="s">
        <v>464</v>
      </c>
      <c r="AM5" s="96">
        <f t="shared" si="0"/>
        <v>530000</v>
      </c>
      <c r="AN5" s="96">
        <f t="shared" si="1"/>
        <v>0</v>
      </c>
      <c r="AO5" s="96">
        <f t="shared" si="2"/>
        <v>530000</v>
      </c>
      <c r="AP5" s="97">
        <v>0.5</v>
      </c>
      <c r="AQ5" s="96">
        <f t="shared" si="3"/>
        <v>366</v>
      </c>
    </row>
    <row r="6" spans="1:43" ht="15" customHeight="1" x14ac:dyDescent="0.25">
      <c r="A6" s="99" t="s">
        <v>463</v>
      </c>
      <c r="B6" s="99" t="s">
        <v>408</v>
      </c>
      <c r="C6" s="99">
        <v>12990</v>
      </c>
      <c r="D6" s="99">
        <v>4</v>
      </c>
      <c r="E6" s="99">
        <v>45357</v>
      </c>
      <c r="F6" s="99">
        <v>2024</v>
      </c>
      <c r="G6" s="99" t="s">
        <v>407</v>
      </c>
      <c r="H6" s="99" t="s">
        <v>455</v>
      </c>
      <c r="I6" s="100">
        <v>45421</v>
      </c>
      <c r="J6" s="100">
        <v>45492</v>
      </c>
      <c r="K6" s="100">
        <v>45495</v>
      </c>
      <c r="L6" s="99" t="s">
        <v>405</v>
      </c>
      <c r="M6" s="99" t="s">
        <v>459</v>
      </c>
      <c r="N6" s="99" t="s">
        <v>453</v>
      </c>
      <c r="O6" s="99" t="s">
        <v>54</v>
      </c>
      <c r="P6" s="99">
        <v>47464</v>
      </c>
      <c r="Q6" s="100">
        <v>45292</v>
      </c>
      <c r="R6" s="100">
        <v>45658</v>
      </c>
      <c r="S6" s="99">
        <v>8600024002</v>
      </c>
      <c r="T6" s="99" t="s">
        <v>452</v>
      </c>
      <c r="U6" s="99">
        <v>0</v>
      </c>
      <c r="V6" s="99">
        <v>3</v>
      </c>
      <c r="W6" s="99" t="s">
        <v>462</v>
      </c>
      <c r="X6" s="99" t="s">
        <v>457</v>
      </c>
      <c r="Y6" s="96"/>
      <c r="Z6" s="96"/>
      <c r="AA6" s="96"/>
      <c r="AB6" s="96"/>
      <c r="AC6" s="96">
        <v>0</v>
      </c>
      <c r="AD6" s="96">
        <v>1124550</v>
      </c>
      <c r="AE6" s="96">
        <v>0</v>
      </c>
      <c r="AF6" s="96">
        <v>0</v>
      </c>
      <c r="AG6" s="96">
        <v>1124550</v>
      </c>
      <c r="AH6" s="96">
        <v>1124550</v>
      </c>
      <c r="AI6" s="99" t="s">
        <v>60</v>
      </c>
      <c r="AJ6" s="99" t="s">
        <v>446</v>
      </c>
      <c r="AK6" s="99" t="s">
        <v>461</v>
      </c>
      <c r="AL6" s="99"/>
      <c r="AM6" s="96">
        <f t="shared" si="0"/>
        <v>0</v>
      </c>
      <c r="AN6" s="96">
        <f t="shared" si="1"/>
        <v>2249100</v>
      </c>
      <c r="AO6" s="96">
        <f t="shared" si="2"/>
        <v>2249100</v>
      </c>
      <c r="AP6" s="97">
        <v>0.5</v>
      </c>
      <c r="AQ6" s="96">
        <f t="shared" si="3"/>
        <v>366</v>
      </c>
    </row>
    <row r="7" spans="1:43" ht="15" customHeight="1" x14ac:dyDescent="0.25">
      <c r="A7" s="99" t="s">
        <v>460</v>
      </c>
      <c r="B7" s="99" t="s">
        <v>408</v>
      </c>
      <c r="C7" s="99">
        <v>12990</v>
      </c>
      <c r="D7" s="99">
        <v>4</v>
      </c>
      <c r="E7" s="99">
        <v>46690</v>
      </c>
      <c r="F7" s="99">
        <v>2024</v>
      </c>
      <c r="G7" s="99" t="s">
        <v>407</v>
      </c>
      <c r="H7" s="99" t="s">
        <v>455</v>
      </c>
      <c r="I7" s="100">
        <v>45483</v>
      </c>
      <c r="J7" s="100">
        <v>45614</v>
      </c>
      <c r="K7" s="100">
        <v>45615</v>
      </c>
      <c r="L7" s="99" t="s">
        <v>405</v>
      </c>
      <c r="M7" s="99" t="s">
        <v>459</v>
      </c>
      <c r="N7" s="99" t="s">
        <v>453</v>
      </c>
      <c r="O7" s="99" t="s">
        <v>54</v>
      </c>
      <c r="P7" s="99">
        <v>47464</v>
      </c>
      <c r="Q7" s="100">
        <v>45292</v>
      </c>
      <c r="R7" s="100">
        <v>45658</v>
      </c>
      <c r="S7" s="99">
        <v>8600024002</v>
      </c>
      <c r="T7" s="99" t="s">
        <v>452</v>
      </c>
      <c r="U7" s="99">
        <v>0</v>
      </c>
      <c r="V7" s="99">
        <v>3</v>
      </c>
      <c r="W7" s="99" t="s">
        <v>458</v>
      </c>
      <c r="X7" s="99" t="s">
        <v>457</v>
      </c>
      <c r="Y7" s="96"/>
      <c r="Z7" s="96"/>
      <c r="AA7" s="96"/>
      <c r="AB7" s="96"/>
      <c r="AC7" s="96">
        <v>0</v>
      </c>
      <c r="AD7" s="96">
        <v>218225.5</v>
      </c>
      <c r="AE7" s="96">
        <v>0</v>
      </c>
      <c r="AF7" s="96">
        <v>0</v>
      </c>
      <c r="AG7" s="96">
        <v>218225.5</v>
      </c>
      <c r="AH7" s="96">
        <v>218225.5</v>
      </c>
      <c r="AI7" s="99" t="s">
        <v>192</v>
      </c>
      <c r="AJ7" s="99" t="s">
        <v>446</v>
      </c>
      <c r="AK7" s="99" t="s">
        <v>449</v>
      </c>
      <c r="AL7" s="99"/>
      <c r="AM7" s="96">
        <f t="shared" si="0"/>
        <v>0</v>
      </c>
      <c r="AN7" s="96">
        <f t="shared" si="1"/>
        <v>436451</v>
      </c>
      <c r="AO7" s="96">
        <f t="shared" si="2"/>
        <v>436451</v>
      </c>
      <c r="AP7" s="97">
        <v>0.5</v>
      </c>
      <c r="AQ7" s="96">
        <f t="shared" si="3"/>
        <v>366</v>
      </c>
    </row>
    <row r="8" spans="1:43" ht="15" customHeight="1" x14ac:dyDescent="0.25">
      <c r="A8" s="99" t="s">
        <v>456</v>
      </c>
      <c r="B8" s="99" t="s">
        <v>408</v>
      </c>
      <c r="C8" s="99">
        <v>12990</v>
      </c>
      <c r="D8" s="99">
        <v>4</v>
      </c>
      <c r="E8" s="99">
        <v>45831</v>
      </c>
      <c r="F8" s="99">
        <v>2024</v>
      </c>
      <c r="G8" s="99" t="s">
        <v>407</v>
      </c>
      <c r="H8" s="99" t="s">
        <v>455</v>
      </c>
      <c r="I8" s="100">
        <v>45484</v>
      </c>
      <c r="J8" s="100">
        <v>45504</v>
      </c>
      <c r="K8" s="100">
        <v>45539</v>
      </c>
      <c r="L8" s="99" t="s">
        <v>405</v>
      </c>
      <c r="M8" s="99" t="s">
        <v>454</v>
      </c>
      <c r="N8" s="99" t="s">
        <v>453</v>
      </c>
      <c r="O8" s="99" t="s">
        <v>54</v>
      </c>
      <c r="P8" s="99">
        <v>47464</v>
      </c>
      <c r="Q8" s="100">
        <v>45292</v>
      </c>
      <c r="R8" s="100">
        <v>45658</v>
      </c>
      <c r="S8" s="99">
        <v>8600024002</v>
      </c>
      <c r="T8" s="99" t="s">
        <v>452</v>
      </c>
      <c r="U8" s="99">
        <v>0</v>
      </c>
      <c r="V8" s="99">
        <v>3</v>
      </c>
      <c r="W8" s="99" t="s">
        <v>451</v>
      </c>
      <c r="X8" s="99" t="s">
        <v>450</v>
      </c>
      <c r="Y8" s="96"/>
      <c r="Z8" s="96"/>
      <c r="AA8" s="96"/>
      <c r="AB8" s="96"/>
      <c r="AC8" s="96">
        <v>0</v>
      </c>
      <c r="AD8" s="96">
        <v>475000</v>
      </c>
      <c r="AE8" s="96">
        <v>0</v>
      </c>
      <c r="AF8" s="96">
        <v>0</v>
      </c>
      <c r="AG8" s="96">
        <v>475000</v>
      </c>
      <c r="AH8" s="96">
        <v>475000</v>
      </c>
      <c r="AI8" s="99" t="s">
        <v>60</v>
      </c>
      <c r="AJ8" s="99" t="s">
        <v>446</v>
      </c>
      <c r="AK8" s="99" t="s">
        <v>449</v>
      </c>
      <c r="AL8" s="99"/>
      <c r="AM8" s="96">
        <f t="shared" si="0"/>
        <v>0</v>
      </c>
      <c r="AN8" s="96">
        <f t="shared" si="1"/>
        <v>950000</v>
      </c>
      <c r="AO8" s="96">
        <f t="shared" si="2"/>
        <v>950000</v>
      </c>
      <c r="AP8" s="97">
        <v>0.5</v>
      </c>
      <c r="AQ8" s="96">
        <f t="shared" si="3"/>
        <v>366</v>
      </c>
    </row>
    <row r="9" spans="1:43" ht="15" customHeight="1" x14ac:dyDescent="0.25">
      <c r="A9" s="99" t="s">
        <v>448</v>
      </c>
      <c r="B9" s="99" t="s">
        <v>408</v>
      </c>
      <c r="C9" s="99">
        <v>8001483849</v>
      </c>
      <c r="D9" s="99">
        <v>4</v>
      </c>
      <c r="E9" s="99">
        <v>57393</v>
      </c>
      <c r="F9" s="99">
        <v>2022</v>
      </c>
      <c r="G9" s="99" t="s">
        <v>99</v>
      </c>
      <c r="H9" s="99" t="s">
        <v>406</v>
      </c>
      <c r="I9" s="100">
        <v>44445</v>
      </c>
      <c r="J9" s="100">
        <v>44875</v>
      </c>
      <c r="K9" s="100">
        <v>44881</v>
      </c>
      <c r="L9" s="99" t="s">
        <v>447</v>
      </c>
      <c r="M9" s="99" t="s">
        <v>40</v>
      </c>
      <c r="N9" s="99" t="s">
        <v>53</v>
      </c>
      <c r="O9" s="99" t="s">
        <v>54</v>
      </c>
      <c r="P9" s="99">
        <v>47464</v>
      </c>
      <c r="Q9" s="100">
        <v>44440</v>
      </c>
      <c r="R9" s="100">
        <v>44927</v>
      </c>
      <c r="S9" s="99">
        <v>8600024002</v>
      </c>
      <c r="T9" s="99" t="s">
        <v>37</v>
      </c>
      <c r="U9" s="99">
        <v>0</v>
      </c>
      <c r="V9" s="99">
        <v>1</v>
      </c>
      <c r="W9" s="99" t="s">
        <v>101</v>
      </c>
      <c r="X9" s="99" t="s">
        <v>41</v>
      </c>
      <c r="Y9" s="96">
        <v>2450000</v>
      </c>
      <c r="Z9" s="96">
        <v>0</v>
      </c>
      <c r="AA9" s="96">
        <v>0</v>
      </c>
      <c r="AB9" s="96">
        <v>0</v>
      </c>
      <c r="AC9" s="96">
        <v>4550000</v>
      </c>
      <c r="AD9" s="96">
        <v>18000000</v>
      </c>
      <c r="AE9" s="96">
        <v>0</v>
      </c>
      <c r="AF9" s="96">
        <v>0</v>
      </c>
      <c r="AG9" s="96">
        <v>25000000</v>
      </c>
      <c r="AH9" s="96">
        <v>25000000</v>
      </c>
      <c r="AI9" s="99" t="s">
        <v>50</v>
      </c>
      <c r="AJ9" s="99" t="s">
        <v>446</v>
      </c>
      <c r="AK9" s="99" t="s">
        <v>445</v>
      </c>
      <c r="AL9" s="99"/>
      <c r="AM9" s="96">
        <f t="shared" si="0"/>
        <v>2450000</v>
      </c>
      <c r="AN9" s="96">
        <f t="shared" si="1"/>
        <v>22550000</v>
      </c>
      <c r="AO9" s="96">
        <f t="shared" si="2"/>
        <v>25000000</v>
      </c>
      <c r="AP9" s="97">
        <v>1</v>
      </c>
      <c r="AQ9" s="96">
        <f t="shared" si="3"/>
        <v>487</v>
      </c>
    </row>
    <row r="10" spans="1:43" ht="15" customHeight="1" x14ac:dyDescent="0.25">
      <c r="A10" s="99" t="s">
        <v>444</v>
      </c>
      <c r="B10" s="99" t="s">
        <v>408</v>
      </c>
      <c r="C10" s="99">
        <v>8001483849</v>
      </c>
      <c r="D10" s="99">
        <v>4</v>
      </c>
      <c r="E10" s="99">
        <v>57217</v>
      </c>
      <c r="F10" s="99">
        <v>2022</v>
      </c>
      <c r="G10" s="99" t="s">
        <v>407</v>
      </c>
      <c r="H10" s="99" t="s">
        <v>406</v>
      </c>
      <c r="I10" s="100">
        <v>44789</v>
      </c>
      <c r="J10" s="100">
        <v>44797</v>
      </c>
      <c r="K10" s="100">
        <v>44799</v>
      </c>
      <c r="L10" s="99" t="s">
        <v>412</v>
      </c>
      <c r="M10" s="99" t="s">
        <v>40</v>
      </c>
      <c r="N10" s="99" t="s">
        <v>53</v>
      </c>
      <c r="O10" s="99" t="s">
        <v>54</v>
      </c>
      <c r="P10" s="99">
        <v>47464</v>
      </c>
      <c r="Q10" s="100">
        <v>44440</v>
      </c>
      <c r="R10" s="100">
        <v>44927</v>
      </c>
      <c r="S10" s="99">
        <v>8600024002</v>
      </c>
      <c r="T10" s="99" t="s">
        <v>37</v>
      </c>
      <c r="U10" s="99">
        <v>0</v>
      </c>
      <c r="V10" s="99">
        <v>1</v>
      </c>
      <c r="W10" s="99" t="s">
        <v>85</v>
      </c>
      <c r="X10" s="99" t="s">
        <v>41</v>
      </c>
      <c r="Y10" s="96">
        <v>9000000</v>
      </c>
      <c r="Z10" s="96">
        <v>0</v>
      </c>
      <c r="AA10" s="96">
        <v>0</v>
      </c>
      <c r="AB10" s="96">
        <v>0</v>
      </c>
      <c r="AC10" s="96"/>
      <c r="AD10" s="96"/>
      <c r="AE10" s="96"/>
      <c r="AF10" s="96"/>
      <c r="AG10" s="96">
        <v>9000000</v>
      </c>
      <c r="AH10" s="96">
        <v>9000000</v>
      </c>
      <c r="AI10" s="99" t="s">
        <v>416</v>
      </c>
      <c r="AJ10" s="99" t="s">
        <v>404</v>
      </c>
      <c r="AK10" s="99" t="s">
        <v>38</v>
      </c>
      <c r="AL10" s="99"/>
      <c r="AM10" s="96">
        <f t="shared" si="0"/>
        <v>9000000</v>
      </c>
      <c r="AN10" s="96">
        <f t="shared" si="1"/>
        <v>0</v>
      </c>
      <c r="AO10" s="96">
        <f t="shared" si="2"/>
        <v>9000000</v>
      </c>
      <c r="AP10" s="97">
        <v>1</v>
      </c>
      <c r="AQ10" s="96">
        <f t="shared" si="3"/>
        <v>487</v>
      </c>
    </row>
    <row r="11" spans="1:43" ht="15" customHeight="1" x14ac:dyDescent="0.25">
      <c r="A11" s="99" t="s">
        <v>443</v>
      </c>
      <c r="B11" s="99" t="s">
        <v>408</v>
      </c>
      <c r="C11" s="99">
        <v>8001483849</v>
      </c>
      <c r="D11" s="99">
        <v>4</v>
      </c>
      <c r="E11" s="99">
        <v>57233</v>
      </c>
      <c r="F11" s="99">
        <v>2022</v>
      </c>
      <c r="G11" s="99" t="s">
        <v>407</v>
      </c>
      <c r="H11" s="99" t="s">
        <v>406</v>
      </c>
      <c r="I11" s="100">
        <v>44708</v>
      </c>
      <c r="J11" s="100">
        <v>44806</v>
      </c>
      <c r="K11" s="100">
        <v>44809</v>
      </c>
      <c r="L11" s="99" t="s">
        <v>405</v>
      </c>
      <c r="M11" s="99" t="s">
        <v>40</v>
      </c>
      <c r="N11" s="99" t="s">
        <v>53</v>
      </c>
      <c r="O11" s="99" t="s">
        <v>54</v>
      </c>
      <c r="P11" s="99">
        <v>47464</v>
      </c>
      <c r="Q11" s="100">
        <v>44440</v>
      </c>
      <c r="R11" s="100">
        <v>44927</v>
      </c>
      <c r="S11" s="99">
        <v>8600024002</v>
      </c>
      <c r="T11" s="99" t="s">
        <v>37</v>
      </c>
      <c r="U11" s="99">
        <v>0</v>
      </c>
      <c r="V11" s="99">
        <v>1</v>
      </c>
      <c r="W11" s="99" t="s">
        <v>92</v>
      </c>
      <c r="X11" s="99" t="s">
        <v>41</v>
      </c>
      <c r="Y11" s="96">
        <v>12500000</v>
      </c>
      <c r="Z11" s="96">
        <v>0</v>
      </c>
      <c r="AA11" s="96">
        <v>0</v>
      </c>
      <c r="AB11" s="96">
        <v>0</v>
      </c>
      <c r="AC11" s="96">
        <v>12500000</v>
      </c>
      <c r="AD11" s="96">
        <v>0</v>
      </c>
      <c r="AE11" s="96">
        <v>0</v>
      </c>
      <c r="AF11" s="96">
        <v>0</v>
      </c>
      <c r="AG11" s="96">
        <v>25000000</v>
      </c>
      <c r="AH11" s="96">
        <v>25000000</v>
      </c>
      <c r="AI11" s="99" t="s">
        <v>416</v>
      </c>
      <c r="AJ11" s="99" t="s">
        <v>404</v>
      </c>
      <c r="AK11" s="99" t="s">
        <v>38</v>
      </c>
      <c r="AL11" s="99"/>
      <c r="AM11" s="96">
        <f t="shared" si="0"/>
        <v>12500000</v>
      </c>
      <c r="AN11" s="96">
        <f t="shared" si="1"/>
        <v>12500000</v>
      </c>
      <c r="AO11" s="96">
        <f t="shared" si="2"/>
        <v>25000000</v>
      </c>
      <c r="AP11" s="97">
        <v>1</v>
      </c>
      <c r="AQ11" s="96">
        <f t="shared" si="3"/>
        <v>487</v>
      </c>
    </row>
    <row r="12" spans="1:43" ht="15" customHeight="1" x14ac:dyDescent="0.25">
      <c r="A12" s="99" t="s">
        <v>442</v>
      </c>
      <c r="B12" s="99" t="s">
        <v>408</v>
      </c>
      <c r="C12" s="99">
        <v>8001483849</v>
      </c>
      <c r="D12" s="99">
        <v>4</v>
      </c>
      <c r="E12" s="99">
        <v>57011</v>
      </c>
      <c r="F12" s="99">
        <v>2022</v>
      </c>
      <c r="G12" s="99" t="s">
        <v>407</v>
      </c>
      <c r="H12" s="99" t="s">
        <v>406</v>
      </c>
      <c r="I12" s="100">
        <v>44693</v>
      </c>
      <c r="J12" s="100">
        <v>44705</v>
      </c>
      <c r="K12" s="100">
        <v>44708</v>
      </c>
      <c r="L12" s="99" t="s">
        <v>405</v>
      </c>
      <c r="M12" s="99" t="s">
        <v>40</v>
      </c>
      <c r="N12" s="99" t="s">
        <v>53</v>
      </c>
      <c r="O12" s="99" t="s">
        <v>54</v>
      </c>
      <c r="P12" s="99">
        <v>47464</v>
      </c>
      <c r="Q12" s="100">
        <v>44440</v>
      </c>
      <c r="R12" s="100">
        <v>44927</v>
      </c>
      <c r="S12" s="99">
        <v>8600024002</v>
      </c>
      <c r="T12" s="99" t="s">
        <v>37</v>
      </c>
      <c r="U12" s="99">
        <v>0</v>
      </c>
      <c r="V12" s="99">
        <v>1</v>
      </c>
      <c r="W12" s="99" t="s">
        <v>75</v>
      </c>
      <c r="X12" s="99" t="s">
        <v>41</v>
      </c>
      <c r="Y12" s="96">
        <v>9000000</v>
      </c>
      <c r="Z12" s="96">
        <v>0</v>
      </c>
      <c r="AA12" s="96">
        <v>0</v>
      </c>
      <c r="AB12" s="96">
        <v>0</v>
      </c>
      <c r="AC12" s="96">
        <v>5000000</v>
      </c>
      <c r="AD12" s="96">
        <v>0</v>
      </c>
      <c r="AE12" s="96">
        <v>0</v>
      </c>
      <c r="AF12" s="96">
        <v>0</v>
      </c>
      <c r="AG12" s="96">
        <v>14000000</v>
      </c>
      <c r="AH12" s="96">
        <v>14000000</v>
      </c>
      <c r="AI12" s="99" t="s">
        <v>416</v>
      </c>
      <c r="AJ12" s="99" t="s">
        <v>404</v>
      </c>
      <c r="AK12" s="99" t="s">
        <v>38</v>
      </c>
      <c r="AL12" s="99"/>
      <c r="AM12" s="96">
        <f t="shared" si="0"/>
        <v>9000000</v>
      </c>
      <c r="AN12" s="96">
        <f t="shared" si="1"/>
        <v>5000000</v>
      </c>
      <c r="AO12" s="96">
        <f t="shared" si="2"/>
        <v>14000000</v>
      </c>
      <c r="AP12" s="97">
        <v>1</v>
      </c>
      <c r="AQ12" s="96">
        <f t="shared" si="3"/>
        <v>487</v>
      </c>
    </row>
    <row r="13" spans="1:43" ht="15" customHeight="1" x14ac:dyDescent="0.25">
      <c r="A13" s="99" t="s">
        <v>441</v>
      </c>
      <c r="B13" s="99" t="s">
        <v>408</v>
      </c>
      <c r="C13" s="99">
        <v>8001483849</v>
      </c>
      <c r="D13" s="99">
        <v>4</v>
      </c>
      <c r="E13" s="99">
        <v>57463</v>
      </c>
      <c r="F13" s="99">
        <v>2022</v>
      </c>
      <c r="G13" s="99" t="s">
        <v>407</v>
      </c>
      <c r="H13" s="99" t="s">
        <v>406</v>
      </c>
      <c r="I13" s="100">
        <v>44893</v>
      </c>
      <c r="J13" s="100">
        <v>44896</v>
      </c>
      <c r="K13" s="100">
        <v>44901</v>
      </c>
      <c r="L13" s="99" t="s">
        <v>405</v>
      </c>
      <c r="M13" s="99" t="s">
        <v>40</v>
      </c>
      <c r="N13" s="99" t="s">
        <v>53</v>
      </c>
      <c r="O13" s="99" t="s">
        <v>54</v>
      </c>
      <c r="P13" s="99">
        <v>47464</v>
      </c>
      <c r="Q13" s="100">
        <v>44440</v>
      </c>
      <c r="R13" s="100">
        <v>44927</v>
      </c>
      <c r="S13" s="99">
        <v>8600024002</v>
      </c>
      <c r="T13" s="99" t="s">
        <v>37</v>
      </c>
      <c r="U13" s="99">
        <v>0</v>
      </c>
      <c r="V13" s="99">
        <v>1</v>
      </c>
      <c r="W13" s="99" t="s">
        <v>110</v>
      </c>
      <c r="X13" s="99" t="s">
        <v>41</v>
      </c>
      <c r="Y13" s="96">
        <v>10000000</v>
      </c>
      <c r="Z13" s="96">
        <v>0</v>
      </c>
      <c r="AA13" s="96">
        <v>0</v>
      </c>
      <c r="AB13" s="96">
        <v>0</v>
      </c>
      <c r="AC13" s="96"/>
      <c r="AD13" s="96"/>
      <c r="AE13" s="96"/>
      <c r="AF13" s="96"/>
      <c r="AG13" s="96">
        <v>10000000</v>
      </c>
      <c r="AH13" s="96">
        <v>10000000</v>
      </c>
      <c r="AI13" s="99" t="s">
        <v>416</v>
      </c>
      <c r="AJ13" s="99" t="s">
        <v>404</v>
      </c>
      <c r="AK13" s="99" t="s">
        <v>38</v>
      </c>
      <c r="AL13" s="99"/>
      <c r="AM13" s="96">
        <f t="shared" si="0"/>
        <v>10000000</v>
      </c>
      <c r="AN13" s="96">
        <f t="shared" si="1"/>
        <v>0</v>
      </c>
      <c r="AO13" s="96">
        <f t="shared" si="2"/>
        <v>10000000</v>
      </c>
      <c r="AP13" s="97">
        <v>1</v>
      </c>
      <c r="AQ13" s="96">
        <f t="shared" si="3"/>
        <v>487</v>
      </c>
    </row>
    <row r="14" spans="1:43" ht="15" customHeight="1" x14ac:dyDescent="0.25">
      <c r="A14" s="99" t="s">
        <v>440</v>
      </c>
      <c r="B14" s="99" t="s">
        <v>408</v>
      </c>
      <c r="C14" s="99">
        <v>8001483849</v>
      </c>
      <c r="D14" s="99">
        <v>4</v>
      </c>
      <c r="E14" s="99">
        <v>56848</v>
      </c>
      <c r="F14" s="99">
        <v>2022</v>
      </c>
      <c r="G14" s="99" t="s">
        <v>407</v>
      </c>
      <c r="H14" s="99" t="s">
        <v>406</v>
      </c>
      <c r="I14" s="100">
        <v>44630</v>
      </c>
      <c r="J14" s="100">
        <v>44638</v>
      </c>
      <c r="K14" s="100">
        <v>44643</v>
      </c>
      <c r="L14" s="99" t="s">
        <v>405</v>
      </c>
      <c r="M14" s="99" t="s">
        <v>40</v>
      </c>
      <c r="N14" s="99" t="s">
        <v>53</v>
      </c>
      <c r="O14" s="99" t="s">
        <v>54</v>
      </c>
      <c r="P14" s="99">
        <v>47464</v>
      </c>
      <c r="Q14" s="100">
        <v>44440</v>
      </c>
      <c r="R14" s="100">
        <v>44927</v>
      </c>
      <c r="S14" s="99">
        <v>8600024002</v>
      </c>
      <c r="T14" s="99" t="s">
        <v>37</v>
      </c>
      <c r="U14" s="99">
        <v>0</v>
      </c>
      <c r="V14" s="99">
        <v>1</v>
      </c>
      <c r="W14" s="99" t="s">
        <v>62</v>
      </c>
      <c r="X14" s="99" t="s">
        <v>41</v>
      </c>
      <c r="Y14" s="96"/>
      <c r="Z14" s="96"/>
      <c r="AA14" s="96"/>
      <c r="AB14" s="96"/>
      <c r="AC14" s="96">
        <v>10000000</v>
      </c>
      <c r="AD14" s="96">
        <v>0</v>
      </c>
      <c r="AE14" s="96">
        <v>0</v>
      </c>
      <c r="AF14" s="96">
        <v>0</v>
      </c>
      <c r="AG14" s="96">
        <v>10000000</v>
      </c>
      <c r="AH14" s="96">
        <v>10000000</v>
      </c>
      <c r="AI14" s="99" t="s">
        <v>435</v>
      </c>
      <c r="AJ14" s="99" t="s">
        <v>404</v>
      </c>
      <c r="AK14" s="99" t="s">
        <v>38</v>
      </c>
      <c r="AL14" s="99"/>
      <c r="AM14" s="96">
        <f t="shared" si="0"/>
        <v>0</v>
      </c>
      <c r="AN14" s="96">
        <f t="shared" si="1"/>
        <v>10000000</v>
      </c>
      <c r="AO14" s="96">
        <f t="shared" si="2"/>
        <v>10000000</v>
      </c>
      <c r="AP14" s="97">
        <v>1</v>
      </c>
      <c r="AQ14" s="96">
        <f t="shared" si="3"/>
        <v>487</v>
      </c>
    </row>
    <row r="15" spans="1:43" ht="15" customHeight="1" x14ac:dyDescent="0.25">
      <c r="A15" s="99" t="s">
        <v>439</v>
      </c>
      <c r="B15" s="99" t="s">
        <v>408</v>
      </c>
      <c r="C15" s="99">
        <v>8001483849</v>
      </c>
      <c r="D15" s="99">
        <v>4</v>
      </c>
      <c r="E15" s="99">
        <v>56844</v>
      </c>
      <c r="F15" s="99">
        <v>2022</v>
      </c>
      <c r="G15" s="99" t="s">
        <v>407</v>
      </c>
      <c r="H15" s="99" t="s">
        <v>406</v>
      </c>
      <c r="I15" s="100">
        <v>44608</v>
      </c>
      <c r="J15" s="100">
        <v>44642</v>
      </c>
      <c r="K15" s="100">
        <v>44643</v>
      </c>
      <c r="L15" s="99" t="s">
        <v>405</v>
      </c>
      <c r="M15" s="99" t="s">
        <v>40</v>
      </c>
      <c r="N15" s="99" t="s">
        <v>53</v>
      </c>
      <c r="O15" s="99" t="s">
        <v>54</v>
      </c>
      <c r="P15" s="99">
        <v>47464</v>
      </c>
      <c r="Q15" s="100">
        <v>44440</v>
      </c>
      <c r="R15" s="100">
        <v>44927</v>
      </c>
      <c r="S15" s="99">
        <v>8600024002</v>
      </c>
      <c r="T15" s="99" t="s">
        <v>37</v>
      </c>
      <c r="U15" s="99">
        <v>0</v>
      </c>
      <c r="V15" s="99">
        <v>1</v>
      </c>
      <c r="W15" s="99" t="s">
        <v>55</v>
      </c>
      <c r="X15" s="99" t="s">
        <v>41</v>
      </c>
      <c r="Y15" s="96"/>
      <c r="Z15" s="96"/>
      <c r="AA15" s="96"/>
      <c r="AB15" s="96"/>
      <c r="AC15" s="96">
        <v>1100000</v>
      </c>
      <c r="AD15" s="96">
        <v>0</v>
      </c>
      <c r="AE15" s="96">
        <v>0</v>
      </c>
      <c r="AF15" s="96">
        <v>0</v>
      </c>
      <c r="AG15" s="96">
        <v>1100000</v>
      </c>
      <c r="AH15" s="96">
        <v>1100000</v>
      </c>
      <c r="AI15" s="99" t="s">
        <v>435</v>
      </c>
      <c r="AJ15" s="99" t="s">
        <v>404</v>
      </c>
      <c r="AK15" s="99" t="s">
        <v>38</v>
      </c>
      <c r="AL15" s="99"/>
      <c r="AM15" s="96">
        <f t="shared" si="0"/>
        <v>0</v>
      </c>
      <c r="AN15" s="96">
        <f t="shared" si="1"/>
        <v>1100000</v>
      </c>
      <c r="AO15" s="96">
        <f t="shared" si="2"/>
        <v>1100000</v>
      </c>
      <c r="AP15" s="97">
        <v>1</v>
      </c>
      <c r="AQ15" s="96">
        <f t="shared" si="3"/>
        <v>487</v>
      </c>
    </row>
    <row r="16" spans="1:43" ht="15" customHeight="1" x14ac:dyDescent="0.25">
      <c r="A16" s="99" t="s">
        <v>438</v>
      </c>
      <c r="B16" s="99" t="s">
        <v>408</v>
      </c>
      <c r="C16" s="99">
        <v>8001483849</v>
      </c>
      <c r="D16" s="99">
        <v>4</v>
      </c>
      <c r="E16" s="99">
        <v>56960</v>
      </c>
      <c r="F16" s="99">
        <v>2022</v>
      </c>
      <c r="G16" s="99" t="s">
        <v>407</v>
      </c>
      <c r="H16" s="99" t="s">
        <v>406</v>
      </c>
      <c r="I16" s="100">
        <v>44680</v>
      </c>
      <c r="J16" s="100">
        <v>44687</v>
      </c>
      <c r="K16" s="100">
        <v>44690</v>
      </c>
      <c r="L16" s="99" t="s">
        <v>405</v>
      </c>
      <c r="M16" s="99" t="s">
        <v>40</v>
      </c>
      <c r="N16" s="99" t="s">
        <v>53</v>
      </c>
      <c r="O16" s="99" t="s">
        <v>54</v>
      </c>
      <c r="P16" s="99">
        <v>47464</v>
      </c>
      <c r="Q16" s="100">
        <v>44440</v>
      </c>
      <c r="R16" s="100">
        <v>44927</v>
      </c>
      <c r="S16" s="99">
        <v>8600024002</v>
      </c>
      <c r="T16" s="99" t="s">
        <v>37</v>
      </c>
      <c r="U16" s="99">
        <v>0</v>
      </c>
      <c r="V16" s="99">
        <v>1</v>
      </c>
      <c r="W16" s="99" t="s">
        <v>68</v>
      </c>
      <c r="X16" s="99" t="s">
        <v>41</v>
      </c>
      <c r="Y16" s="96">
        <v>7000000</v>
      </c>
      <c r="Z16" s="96">
        <v>0</v>
      </c>
      <c r="AA16" s="96">
        <v>0</v>
      </c>
      <c r="AB16" s="96">
        <v>0</v>
      </c>
      <c r="AC16" s="96"/>
      <c r="AD16" s="96"/>
      <c r="AE16" s="96"/>
      <c r="AF16" s="96"/>
      <c r="AG16" s="96">
        <v>7000000</v>
      </c>
      <c r="AH16" s="96">
        <v>7000000</v>
      </c>
      <c r="AI16" s="99" t="s">
        <v>416</v>
      </c>
      <c r="AJ16" s="99" t="s">
        <v>404</v>
      </c>
      <c r="AK16" s="99" t="s">
        <v>38</v>
      </c>
      <c r="AL16" s="99"/>
      <c r="AM16" s="96">
        <f t="shared" si="0"/>
        <v>7000000</v>
      </c>
      <c r="AN16" s="96">
        <f t="shared" si="1"/>
        <v>0</v>
      </c>
      <c r="AO16" s="96">
        <f t="shared" si="2"/>
        <v>7000000</v>
      </c>
      <c r="AP16" s="97">
        <v>1</v>
      </c>
      <c r="AQ16" s="96">
        <f t="shared" si="3"/>
        <v>487</v>
      </c>
    </row>
    <row r="17" spans="1:43" ht="15" customHeight="1" x14ac:dyDescent="0.25">
      <c r="A17" s="99" t="s">
        <v>437</v>
      </c>
      <c r="B17" s="99" t="s">
        <v>408</v>
      </c>
      <c r="C17" s="99">
        <v>8001483849</v>
      </c>
      <c r="D17" s="99">
        <v>4</v>
      </c>
      <c r="E17" s="99">
        <v>57011</v>
      </c>
      <c r="F17" s="99">
        <v>2022</v>
      </c>
      <c r="G17" s="99" t="s">
        <v>407</v>
      </c>
      <c r="H17" s="99" t="s">
        <v>406</v>
      </c>
      <c r="I17" s="100">
        <v>44693</v>
      </c>
      <c r="J17" s="100">
        <v>44705</v>
      </c>
      <c r="K17" s="100">
        <v>44708</v>
      </c>
      <c r="L17" s="99" t="s">
        <v>405</v>
      </c>
      <c r="M17" s="99" t="s">
        <v>40</v>
      </c>
      <c r="N17" s="99" t="s">
        <v>53</v>
      </c>
      <c r="O17" s="99" t="s">
        <v>54</v>
      </c>
      <c r="P17" s="99">
        <v>47464</v>
      </c>
      <c r="Q17" s="100">
        <v>44440</v>
      </c>
      <c r="R17" s="100">
        <v>44927</v>
      </c>
      <c r="S17" s="99">
        <v>8600024002</v>
      </c>
      <c r="T17" s="99" t="s">
        <v>37</v>
      </c>
      <c r="U17" s="99">
        <v>0</v>
      </c>
      <c r="V17" s="99">
        <v>1</v>
      </c>
      <c r="W17" s="99" t="s">
        <v>75</v>
      </c>
      <c r="X17" s="99" t="s">
        <v>41</v>
      </c>
      <c r="Y17" s="96">
        <v>6000000</v>
      </c>
      <c r="Z17" s="96">
        <v>0</v>
      </c>
      <c r="AA17" s="96">
        <v>0</v>
      </c>
      <c r="AB17" s="96">
        <v>0</v>
      </c>
      <c r="AC17" s="96">
        <v>6000000</v>
      </c>
      <c r="AD17" s="96">
        <v>0</v>
      </c>
      <c r="AE17" s="96">
        <v>0</v>
      </c>
      <c r="AF17" s="96">
        <v>0</v>
      </c>
      <c r="AG17" s="96">
        <v>12000000</v>
      </c>
      <c r="AH17" s="96">
        <v>12000000</v>
      </c>
      <c r="AI17" s="99" t="s">
        <v>416</v>
      </c>
      <c r="AJ17" s="99" t="s">
        <v>404</v>
      </c>
      <c r="AK17" s="99" t="s">
        <v>38</v>
      </c>
      <c r="AL17" s="99"/>
      <c r="AM17" s="96">
        <f t="shared" si="0"/>
        <v>6000000</v>
      </c>
      <c r="AN17" s="96">
        <f t="shared" si="1"/>
        <v>6000000</v>
      </c>
      <c r="AO17" s="96">
        <f t="shared" si="2"/>
        <v>12000000</v>
      </c>
      <c r="AP17" s="97">
        <v>1</v>
      </c>
      <c r="AQ17" s="96">
        <f t="shared" si="3"/>
        <v>487</v>
      </c>
    </row>
    <row r="18" spans="1:43" ht="15" customHeight="1" x14ac:dyDescent="0.25">
      <c r="A18" s="99" t="s">
        <v>436</v>
      </c>
      <c r="B18" s="99" t="s">
        <v>408</v>
      </c>
      <c r="C18" s="99">
        <v>8001484374</v>
      </c>
      <c r="D18" s="99">
        <v>4</v>
      </c>
      <c r="E18" s="99">
        <v>57788</v>
      </c>
      <c r="F18" s="99">
        <v>2023</v>
      </c>
      <c r="G18" s="99" t="s">
        <v>407</v>
      </c>
      <c r="H18" s="99" t="s">
        <v>406</v>
      </c>
      <c r="I18" s="100">
        <v>44988</v>
      </c>
      <c r="J18" s="100">
        <v>45009</v>
      </c>
      <c r="K18" s="100">
        <v>45012</v>
      </c>
      <c r="L18" s="99" t="s">
        <v>405</v>
      </c>
      <c r="M18" s="99" t="s">
        <v>40</v>
      </c>
      <c r="N18" s="99" t="s">
        <v>117</v>
      </c>
      <c r="O18" s="99" t="s">
        <v>54</v>
      </c>
      <c r="P18" s="99">
        <v>47464</v>
      </c>
      <c r="Q18" s="100">
        <v>44927</v>
      </c>
      <c r="R18" s="100">
        <v>45292</v>
      </c>
      <c r="S18" s="99">
        <v>8600024002</v>
      </c>
      <c r="T18" s="99" t="s">
        <v>37</v>
      </c>
      <c r="U18" s="99">
        <v>0</v>
      </c>
      <c r="V18" s="99">
        <v>1</v>
      </c>
      <c r="W18" s="99" t="s">
        <v>127</v>
      </c>
      <c r="X18" s="99" t="s">
        <v>41</v>
      </c>
      <c r="Y18" s="96">
        <v>5000000</v>
      </c>
      <c r="Z18" s="96">
        <v>0</v>
      </c>
      <c r="AA18" s="96">
        <v>0</v>
      </c>
      <c r="AB18" s="96">
        <v>0</v>
      </c>
      <c r="AC18" s="96">
        <v>5000000</v>
      </c>
      <c r="AD18" s="96">
        <v>0</v>
      </c>
      <c r="AE18" s="96">
        <v>0</v>
      </c>
      <c r="AF18" s="96">
        <v>0</v>
      </c>
      <c r="AG18" s="96">
        <v>10000000</v>
      </c>
      <c r="AH18" s="96">
        <v>10000000</v>
      </c>
      <c r="AI18" s="99" t="s">
        <v>435</v>
      </c>
      <c r="AJ18" s="99" t="s">
        <v>404</v>
      </c>
      <c r="AK18" s="99" t="s">
        <v>38</v>
      </c>
      <c r="AL18" s="99"/>
      <c r="AM18" s="96">
        <f t="shared" si="0"/>
        <v>5000000</v>
      </c>
      <c r="AN18" s="96">
        <f t="shared" si="1"/>
        <v>5000000</v>
      </c>
      <c r="AO18" s="96">
        <f t="shared" si="2"/>
        <v>10000000</v>
      </c>
      <c r="AP18" s="97">
        <v>1</v>
      </c>
      <c r="AQ18" s="96">
        <f t="shared" si="3"/>
        <v>365</v>
      </c>
    </row>
    <row r="19" spans="1:43" ht="15" customHeight="1" x14ac:dyDescent="0.25">
      <c r="A19" s="99" t="s">
        <v>434</v>
      </c>
      <c r="B19" s="99" t="s">
        <v>408</v>
      </c>
      <c r="C19" s="99">
        <v>8001484374</v>
      </c>
      <c r="D19" s="99">
        <v>4</v>
      </c>
      <c r="E19" s="99">
        <v>57786</v>
      </c>
      <c r="F19" s="99">
        <v>2023</v>
      </c>
      <c r="G19" s="99" t="s">
        <v>407</v>
      </c>
      <c r="H19" s="99" t="s">
        <v>406</v>
      </c>
      <c r="I19" s="100">
        <v>44991</v>
      </c>
      <c r="J19" s="100">
        <v>45007</v>
      </c>
      <c r="K19" s="100">
        <v>45012</v>
      </c>
      <c r="L19" s="99" t="s">
        <v>405</v>
      </c>
      <c r="M19" s="99" t="s">
        <v>40</v>
      </c>
      <c r="N19" s="99" t="s">
        <v>117</v>
      </c>
      <c r="O19" s="99" t="s">
        <v>54</v>
      </c>
      <c r="P19" s="99">
        <v>47464</v>
      </c>
      <c r="Q19" s="100">
        <v>44927</v>
      </c>
      <c r="R19" s="100">
        <v>45292</v>
      </c>
      <c r="S19" s="99">
        <v>8600024002</v>
      </c>
      <c r="T19" s="99" t="s">
        <v>37</v>
      </c>
      <c r="U19" s="99">
        <v>0</v>
      </c>
      <c r="V19" s="99">
        <v>1</v>
      </c>
      <c r="W19" s="99" t="s">
        <v>118</v>
      </c>
      <c r="X19" s="99" t="s">
        <v>41</v>
      </c>
      <c r="Y19" s="96">
        <v>10000000</v>
      </c>
      <c r="Z19" s="96">
        <v>0</v>
      </c>
      <c r="AA19" s="96">
        <v>0</v>
      </c>
      <c r="AB19" s="96">
        <v>0</v>
      </c>
      <c r="AC19" s="96"/>
      <c r="AD19" s="96"/>
      <c r="AE19" s="96"/>
      <c r="AF19" s="96"/>
      <c r="AG19" s="96">
        <v>10000000</v>
      </c>
      <c r="AH19" s="96">
        <v>10000000</v>
      </c>
      <c r="AI19" s="99" t="s">
        <v>416</v>
      </c>
      <c r="AJ19" s="99" t="s">
        <v>404</v>
      </c>
      <c r="AK19" s="99" t="s">
        <v>38</v>
      </c>
      <c r="AL19" s="99"/>
      <c r="AM19" s="96">
        <f t="shared" si="0"/>
        <v>10000000</v>
      </c>
      <c r="AN19" s="96">
        <f t="shared" si="1"/>
        <v>0</v>
      </c>
      <c r="AO19" s="96">
        <f t="shared" si="2"/>
        <v>10000000</v>
      </c>
      <c r="AP19" s="97">
        <v>1</v>
      </c>
      <c r="AQ19" s="96">
        <f t="shared" si="3"/>
        <v>365</v>
      </c>
    </row>
    <row r="20" spans="1:43" ht="15" customHeight="1" x14ac:dyDescent="0.25">
      <c r="A20" s="99" t="s">
        <v>433</v>
      </c>
      <c r="B20" s="99" t="s">
        <v>408</v>
      </c>
      <c r="C20" s="99">
        <v>8001484374</v>
      </c>
      <c r="D20" s="99">
        <v>4</v>
      </c>
      <c r="E20" s="99">
        <v>57863</v>
      </c>
      <c r="F20" s="99">
        <v>2023</v>
      </c>
      <c r="G20" s="99" t="s">
        <v>407</v>
      </c>
      <c r="H20" s="99" t="s">
        <v>406</v>
      </c>
      <c r="I20" s="100">
        <v>45036</v>
      </c>
      <c r="J20" s="100">
        <v>45049</v>
      </c>
      <c r="K20" s="100">
        <v>45050</v>
      </c>
      <c r="L20" s="99" t="s">
        <v>405</v>
      </c>
      <c r="M20" s="99" t="s">
        <v>40</v>
      </c>
      <c r="N20" s="99" t="s">
        <v>117</v>
      </c>
      <c r="O20" s="99" t="s">
        <v>54</v>
      </c>
      <c r="P20" s="99">
        <v>47464</v>
      </c>
      <c r="Q20" s="100">
        <v>44927</v>
      </c>
      <c r="R20" s="100">
        <v>45292</v>
      </c>
      <c r="S20" s="99">
        <v>8600024002</v>
      </c>
      <c r="T20" s="99" t="s">
        <v>37</v>
      </c>
      <c r="U20" s="99">
        <v>0</v>
      </c>
      <c r="V20" s="99">
        <v>1</v>
      </c>
      <c r="W20" s="99" t="s">
        <v>131</v>
      </c>
      <c r="X20" s="99" t="s">
        <v>41</v>
      </c>
      <c r="Y20" s="96">
        <v>18000000</v>
      </c>
      <c r="Z20" s="96">
        <v>0</v>
      </c>
      <c r="AA20" s="96">
        <v>0</v>
      </c>
      <c r="AB20" s="96">
        <v>0</v>
      </c>
      <c r="AC20" s="96"/>
      <c r="AD20" s="96"/>
      <c r="AE20" s="96"/>
      <c r="AF20" s="96"/>
      <c r="AG20" s="96">
        <v>18000000</v>
      </c>
      <c r="AH20" s="96">
        <v>18000000</v>
      </c>
      <c r="AI20" s="99" t="s">
        <v>416</v>
      </c>
      <c r="AJ20" s="99" t="s">
        <v>404</v>
      </c>
      <c r="AK20" s="99" t="s">
        <v>38</v>
      </c>
      <c r="AL20" s="99"/>
      <c r="AM20" s="96">
        <f t="shared" si="0"/>
        <v>18000000</v>
      </c>
      <c r="AN20" s="96">
        <f t="shared" si="1"/>
        <v>0</v>
      </c>
      <c r="AO20" s="96">
        <f t="shared" si="2"/>
        <v>18000000</v>
      </c>
      <c r="AP20" s="97">
        <v>1</v>
      </c>
      <c r="AQ20" s="96">
        <f t="shared" si="3"/>
        <v>365</v>
      </c>
    </row>
    <row r="21" spans="1:43" ht="15" customHeight="1" x14ac:dyDescent="0.25">
      <c r="A21" s="99" t="s">
        <v>432</v>
      </c>
      <c r="B21" s="99" t="s">
        <v>408</v>
      </c>
      <c r="C21" s="99">
        <v>8001484374</v>
      </c>
      <c r="D21" s="99">
        <v>4</v>
      </c>
      <c r="E21" s="99">
        <v>57863</v>
      </c>
      <c r="F21" s="99">
        <v>2023</v>
      </c>
      <c r="G21" s="99" t="s">
        <v>407</v>
      </c>
      <c r="H21" s="99" t="s">
        <v>406</v>
      </c>
      <c r="I21" s="100">
        <v>45036</v>
      </c>
      <c r="J21" s="100">
        <v>45049</v>
      </c>
      <c r="K21" s="100">
        <v>45050</v>
      </c>
      <c r="L21" s="99" t="s">
        <v>405</v>
      </c>
      <c r="M21" s="99" t="s">
        <v>40</v>
      </c>
      <c r="N21" s="99" t="s">
        <v>117</v>
      </c>
      <c r="O21" s="99" t="s">
        <v>54</v>
      </c>
      <c r="P21" s="99">
        <v>47464</v>
      </c>
      <c r="Q21" s="100">
        <v>44927</v>
      </c>
      <c r="R21" s="100">
        <v>45292</v>
      </c>
      <c r="S21" s="99">
        <v>8600024002</v>
      </c>
      <c r="T21" s="99" t="s">
        <v>37</v>
      </c>
      <c r="U21" s="99">
        <v>0</v>
      </c>
      <c r="V21" s="99">
        <v>1</v>
      </c>
      <c r="W21" s="99" t="s">
        <v>131</v>
      </c>
      <c r="X21" s="99" t="s">
        <v>41</v>
      </c>
      <c r="Y21" s="96">
        <v>16000000</v>
      </c>
      <c r="Z21" s="96">
        <v>0</v>
      </c>
      <c r="AA21" s="96">
        <v>0</v>
      </c>
      <c r="AB21" s="96">
        <v>0</v>
      </c>
      <c r="AC21" s="96"/>
      <c r="AD21" s="96"/>
      <c r="AE21" s="96"/>
      <c r="AF21" s="96"/>
      <c r="AG21" s="96">
        <v>16000000</v>
      </c>
      <c r="AH21" s="96">
        <v>16000000</v>
      </c>
      <c r="AI21" s="99" t="s">
        <v>416</v>
      </c>
      <c r="AJ21" s="99" t="s">
        <v>404</v>
      </c>
      <c r="AK21" s="99" t="s">
        <v>38</v>
      </c>
      <c r="AL21" s="99"/>
      <c r="AM21" s="96">
        <f t="shared" si="0"/>
        <v>16000000</v>
      </c>
      <c r="AN21" s="96">
        <f t="shared" si="1"/>
        <v>0</v>
      </c>
      <c r="AO21" s="96">
        <f t="shared" si="2"/>
        <v>16000000</v>
      </c>
      <c r="AP21" s="97">
        <v>1</v>
      </c>
      <c r="AQ21" s="96">
        <f t="shared" si="3"/>
        <v>365</v>
      </c>
    </row>
    <row r="22" spans="1:43" ht="15" customHeight="1" x14ac:dyDescent="0.25">
      <c r="A22" s="99" t="s">
        <v>431</v>
      </c>
      <c r="B22" s="99" t="s">
        <v>408</v>
      </c>
      <c r="C22" s="99">
        <v>8001484374</v>
      </c>
      <c r="D22" s="99">
        <v>4</v>
      </c>
      <c r="E22" s="99">
        <v>57863</v>
      </c>
      <c r="F22" s="99">
        <v>2023</v>
      </c>
      <c r="G22" s="99" t="s">
        <v>407</v>
      </c>
      <c r="H22" s="99" t="s">
        <v>406</v>
      </c>
      <c r="I22" s="100">
        <v>45036</v>
      </c>
      <c r="J22" s="100">
        <v>45049</v>
      </c>
      <c r="K22" s="100">
        <v>45050</v>
      </c>
      <c r="L22" s="99" t="s">
        <v>412</v>
      </c>
      <c r="M22" s="99" t="s">
        <v>40</v>
      </c>
      <c r="N22" s="99" t="s">
        <v>117</v>
      </c>
      <c r="O22" s="99" t="s">
        <v>54</v>
      </c>
      <c r="P22" s="99">
        <v>47464</v>
      </c>
      <c r="Q22" s="100">
        <v>44927</v>
      </c>
      <c r="R22" s="100">
        <v>45292</v>
      </c>
      <c r="S22" s="99">
        <v>8600024002</v>
      </c>
      <c r="T22" s="99" t="s">
        <v>37</v>
      </c>
      <c r="U22" s="99">
        <v>0</v>
      </c>
      <c r="V22" s="99">
        <v>1</v>
      </c>
      <c r="W22" s="99" t="s">
        <v>131</v>
      </c>
      <c r="X22" s="99" t="s">
        <v>41</v>
      </c>
      <c r="Y22" s="96">
        <v>18000000</v>
      </c>
      <c r="Z22" s="96">
        <v>0</v>
      </c>
      <c r="AA22" s="96">
        <v>0</v>
      </c>
      <c r="AB22" s="96">
        <v>0</v>
      </c>
      <c r="AC22" s="96"/>
      <c r="AD22" s="96"/>
      <c r="AE22" s="96"/>
      <c r="AF22" s="96"/>
      <c r="AG22" s="96">
        <v>18000000</v>
      </c>
      <c r="AH22" s="96">
        <v>18000000</v>
      </c>
      <c r="AI22" s="99" t="s">
        <v>416</v>
      </c>
      <c r="AJ22" s="99" t="s">
        <v>404</v>
      </c>
      <c r="AK22" s="99" t="s">
        <v>38</v>
      </c>
      <c r="AL22" s="99"/>
      <c r="AM22" s="96">
        <f t="shared" si="0"/>
        <v>18000000</v>
      </c>
      <c r="AN22" s="96">
        <f t="shared" si="1"/>
        <v>0</v>
      </c>
      <c r="AO22" s="96">
        <f t="shared" si="2"/>
        <v>18000000</v>
      </c>
      <c r="AP22" s="97">
        <v>1</v>
      </c>
      <c r="AQ22" s="96">
        <f t="shared" si="3"/>
        <v>365</v>
      </c>
    </row>
    <row r="23" spans="1:43" ht="15" customHeight="1" x14ac:dyDescent="0.25">
      <c r="A23" s="99" t="s">
        <v>430</v>
      </c>
      <c r="B23" s="99" t="s">
        <v>408</v>
      </c>
      <c r="C23" s="99">
        <v>8001484374</v>
      </c>
      <c r="D23" s="99">
        <v>4</v>
      </c>
      <c r="E23" s="99">
        <v>58127</v>
      </c>
      <c r="F23" s="99">
        <v>2023</v>
      </c>
      <c r="G23" s="99" t="s">
        <v>407</v>
      </c>
      <c r="H23" s="99" t="s">
        <v>406</v>
      </c>
      <c r="I23" s="100">
        <v>45146</v>
      </c>
      <c r="J23" s="100">
        <v>45153</v>
      </c>
      <c r="K23" s="100">
        <v>45155</v>
      </c>
      <c r="L23" s="99" t="s">
        <v>412</v>
      </c>
      <c r="M23" s="99" t="s">
        <v>40</v>
      </c>
      <c r="N23" s="99" t="s">
        <v>117</v>
      </c>
      <c r="O23" s="99" t="s">
        <v>54</v>
      </c>
      <c r="P23" s="99">
        <v>47464</v>
      </c>
      <c r="Q23" s="100">
        <v>44927</v>
      </c>
      <c r="R23" s="100">
        <v>45292</v>
      </c>
      <c r="S23" s="99">
        <v>8600024002</v>
      </c>
      <c r="T23" s="99" t="s">
        <v>37</v>
      </c>
      <c r="U23" s="99">
        <v>0</v>
      </c>
      <c r="V23" s="99">
        <v>1</v>
      </c>
      <c r="W23" s="99" t="s">
        <v>164</v>
      </c>
      <c r="X23" s="99" t="s">
        <v>41</v>
      </c>
      <c r="Y23" s="96">
        <v>20000000</v>
      </c>
      <c r="Z23" s="96">
        <v>0</v>
      </c>
      <c r="AA23" s="96">
        <v>0</v>
      </c>
      <c r="AB23" s="96">
        <v>0</v>
      </c>
      <c r="AC23" s="96"/>
      <c r="AD23" s="96"/>
      <c r="AE23" s="96"/>
      <c r="AF23" s="96"/>
      <c r="AG23" s="96">
        <v>20000000</v>
      </c>
      <c r="AH23" s="96">
        <v>20000000</v>
      </c>
      <c r="AI23" s="99"/>
      <c r="AJ23" s="99" t="s">
        <v>404</v>
      </c>
      <c r="AK23" s="99" t="s">
        <v>38</v>
      </c>
      <c r="AL23" s="99"/>
      <c r="AM23" s="96">
        <f t="shared" si="0"/>
        <v>20000000</v>
      </c>
      <c r="AN23" s="96">
        <f t="shared" si="1"/>
        <v>0</v>
      </c>
      <c r="AO23" s="96">
        <f t="shared" si="2"/>
        <v>20000000</v>
      </c>
      <c r="AP23" s="97">
        <v>1</v>
      </c>
      <c r="AQ23" s="96">
        <f t="shared" si="3"/>
        <v>365</v>
      </c>
    </row>
    <row r="24" spans="1:43" ht="15" customHeight="1" x14ac:dyDescent="0.25">
      <c r="A24" s="99" t="s">
        <v>429</v>
      </c>
      <c r="B24" s="99" t="s">
        <v>408</v>
      </c>
      <c r="C24" s="99">
        <v>8001484374</v>
      </c>
      <c r="D24" s="99">
        <v>4</v>
      </c>
      <c r="E24" s="99">
        <v>57963</v>
      </c>
      <c r="F24" s="99">
        <v>2023</v>
      </c>
      <c r="G24" s="99" t="s">
        <v>407</v>
      </c>
      <c r="H24" s="99" t="s">
        <v>406</v>
      </c>
      <c r="I24" s="100">
        <v>45050</v>
      </c>
      <c r="J24" s="100">
        <v>45084</v>
      </c>
      <c r="K24" s="100">
        <v>45086</v>
      </c>
      <c r="L24" s="99" t="s">
        <v>405</v>
      </c>
      <c r="M24" s="99" t="s">
        <v>40</v>
      </c>
      <c r="N24" s="99" t="s">
        <v>117</v>
      </c>
      <c r="O24" s="99" t="s">
        <v>54</v>
      </c>
      <c r="P24" s="99">
        <v>47464</v>
      </c>
      <c r="Q24" s="100">
        <v>44927</v>
      </c>
      <c r="R24" s="100">
        <v>45292</v>
      </c>
      <c r="S24" s="99">
        <v>8600024002</v>
      </c>
      <c r="T24" s="99" t="s">
        <v>37</v>
      </c>
      <c r="U24" s="99">
        <v>0</v>
      </c>
      <c r="V24" s="99">
        <v>1</v>
      </c>
      <c r="W24" s="99" t="s">
        <v>156</v>
      </c>
      <c r="X24" s="99" t="s">
        <v>41</v>
      </c>
      <c r="Y24" s="96">
        <v>5000000</v>
      </c>
      <c r="Z24" s="96">
        <v>0</v>
      </c>
      <c r="AA24" s="96">
        <v>0</v>
      </c>
      <c r="AB24" s="96">
        <v>0</v>
      </c>
      <c r="AC24" s="96">
        <v>5000000</v>
      </c>
      <c r="AD24" s="96">
        <v>0</v>
      </c>
      <c r="AE24" s="96">
        <v>0</v>
      </c>
      <c r="AF24" s="96">
        <v>0</v>
      </c>
      <c r="AG24" s="96">
        <v>10000000</v>
      </c>
      <c r="AH24" s="96">
        <v>10000000</v>
      </c>
      <c r="AI24" s="99" t="s">
        <v>47</v>
      </c>
      <c r="AJ24" s="99" t="s">
        <v>404</v>
      </c>
      <c r="AK24" s="99" t="s">
        <v>38</v>
      </c>
      <c r="AL24" s="99"/>
      <c r="AM24" s="96">
        <f t="shared" si="0"/>
        <v>5000000</v>
      </c>
      <c r="AN24" s="96">
        <f t="shared" si="1"/>
        <v>5000000</v>
      </c>
      <c r="AO24" s="96">
        <f t="shared" si="2"/>
        <v>10000000</v>
      </c>
      <c r="AP24" s="97">
        <v>1</v>
      </c>
      <c r="AQ24" s="96">
        <f t="shared" si="3"/>
        <v>365</v>
      </c>
    </row>
    <row r="25" spans="1:43" ht="15" customHeight="1" x14ac:dyDescent="0.25">
      <c r="A25" s="99" t="s">
        <v>428</v>
      </c>
      <c r="B25" s="99" t="s">
        <v>408</v>
      </c>
      <c r="C25" s="99">
        <v>8001484374</v>
      </c>
      <c r="D25" s="99">
        <v>4</v>
      </c>
      <c r="E25" s="99">
        <v>58192</v>
      </c>
      <c r="F25" s="99">
        <v>2023</v>
      </c>
      <c r="G25" s="99" t="s">
        <v>407</v>
      </c>
      <c r="H25" s="99" t="s">
        <v>406</v>
      </c>
      <c r="I25" s="100">
        <v>45181</v>
      </c>
      <c r="J25" s="100">
        <v>45187</v>
      </c>
      <c r="K25" s="100">
        <v>45188</v>
      </c>
      <c r="L25" s="99" t="s">
        <v>405</v>
      </c>
      <c r="M25" s="99" t="s">
        <v>40</v>
      </c>
      <c r="N25" s="99" t="s">
        <v>117</v>
      </c>
      <c r="O25" s="99" t="s">
        <v>54</v>
      </c>
      <c r="P25" s="99">
        <v>47464</v>
      </c>
      <c r="Q25" s="100">
        <v>44927</v>
      </c>
      <c r="R25" s="100">
        <v>45292</v>
      </c>
      <c r="S25" s="99">
        <v>8600024002</v>
      </c>
      <c r="T25" s="99" t="s">
        <v>37</v>
      </c>
      <c r="U25" s="99">
        <v>0</v>
      </c>
      <c r="V25" s="99">
        <v>1</v>
      </c>
      <c r="W25" s="99" t="s">
        <v>177</v>
      </c>
      <c r="X25" s="99" t="s">
        <v>41</v>
      </c>
      <c r="Y25" s="96">
        <v>10000000</v>
      </c>
      <c r="Z25" s="96">
        <v>0</v>
      </c>
      <c r="AA25" s="96">
        <v>0</v>
      </c>
      <c r="AB25" s="96">
        <v>0</v>
      </c>
      <c r="AC25" s="96"/>
      <c r="AD25" s="96"/>
      <c r="AE25" s="96"/>
      <c r="AF25" s="96"/>
      <c r="AG25" s="96">
        <v>10000000</v>
      </c>
      <c r="AH25" s="96">
        <v>10000000</v>
      </c>
      <c r="AI25" s="99"/>
      <c r="AJ25" s="99" t="s">
        <v>404</v>
      </c>
      <c r="AK25" s="99" t="s">
        <v>38</v>
      </c>
      <c r="AL25" s="99"/>
      <c r="AM25" s="96">
        <f t="shared" si="0"/>
        <v>10000000</v>
      </c>
      <c r="AN25" s="96">
        <f t="shared" si="1"/>
        <v>0</v>
      </c>
      <c r="AO25" s="96">
        <f t="shared" si="2"/>
        <v>10000000</v>
      </c>
      <c r="AP25" s="97">
        <v>1</v>
      </c>
      <c r="AQ25" s="96">
        <f t="shared" si="3"/>
        <v>365</v>
      </c>
    </row>
    <row r="26" spans="1:43" ht="15" customHeight="1" x14ac:dyDescent="0.25">
      <c r="A26" s="99" t="s">
        <v>427</v>
      </c>
      <c r="B26" s="99" t="s">
        <v>408</v>
      </c>
      <c r="C26" s="99">
        <v>8001484374</v>
      </c>
      <c r="D26" s="99">
        <v>4</v>
      </c>
      <c r="E26" s="99">
        <v>57943</v>
      </c>
      <c r="F26" s="99">
        <v>2023</v>
      </c>
      <c r="G26" s="99" t="s">
        <v>407</v>
      </c>
      <c r="H26" s="99" t="s">
        <v>406</v>
      </c>
      <c r="I26" s="100">
        <v>45014</v>
      </c>
      <c r="J26" s="100">
        <v>45079</v>
      </c>
      <c r="K26" s="100">
        <v>45082</v>
      </c>
      <c r="L26" s="99" t="s">
        <v>405</v>
      </c>
      <c r="M26" s="99" t="s">
        <v>36</v>
      </c>
      <c r="N26" s="99" t="s">
        <v>117</v>
      </c>
      <c r="O26" s="99" t="s">
        <v>54</v>
      </c>
      <c r="P26" s="99">
        <v>47464</v>
      </c>
      <c r="Q26" s="100">
        <v>44927</v>
      </c>
      <c r="R26" s="100">
        <v>45292</v>
      </c>
      <c r="S26" s="99">
        <v>8600024002</v>
      </c>
      <c r="T26" s="99" t="s">
        <v>37</v>
      </c>
      <c r="U26" s="99">
        <v>0</v>
      </c>
      <c r="V26" s="99">
        <v>1</v>
      </c>
      <c r="W26" s="99" t="s">
        <v>426</v>
      </c>
      <c r="X26" s="99" t="s">
        <v>41</v>
      </c>
      <c r="Y26" s="96"/>
      <c r="Z26" s="96"/>
      <c r="AA26" s="96"/>
      <c r="AB26" s="96"/>
      <c r="AC26" s="96"/>
      <c r="AD26" s="96"/>
      <c r="AE26" s="96"/>
      <c r="AF26" s="96"/>
      <c r="AG26" s="96">
        <v>0</v>
      </c>
      <c r="AH26" s="96">
        <v>0</v>
      </c>
      <c r="AI26" s="99" t="s">
        <v>425</v>
      </c>
      <c r="AJ26" s="99" t="s">
        <v>404</v>
      </c>
      <c r="AK26" s="99" t="s">
        <v>38</v>
      </c>
      <c r="AL26" s="99"/>
      <c r="AM26" s="96">
        <f t="shared" si="0"/>
        <v>0</v>
      </c>
      <c r="AN26" s="96">
        <f t="shared" si="1"/>
        <v>0</v>
      </c>
      <c r="AO26" s="96">
        <f t="shared" si="2"/>
        <v>0</v>
      </c>
      <c r="AP26" s="97">
        <v>1</v>
      </c>
      <c r="AQ26" s="96">
        <f t="shared" si="3"/>
        <v>365</v>
      </c>
    </row>
    <row r="27" spans="1:43" ht="15" customHeight="1" x14ac:dyDescent="0.25">
      <c r="A27" s="99" t="s">
        <v>424</v>
      </c>
      <c r="B27" s="99" t="s">
        <v>408</v>
      </c>
      <c r="C27" s="99">
        <v>8001484374</v>
      </c>
      <c r="D27" s="99">
        <v>4</v>
      </c>
      <c r="E27" s="99">
        <v>57963</v>
      </c>
      <c r="F27" s="99">
        <v>2023</v>
      </c>
      <c r="G27" s="99" t="s">
        <v>407</v>
      </c>
      <c r="H27" s="99" t="s">
        <v>406</v>
      </c>
      <c r="I27" s="100">
        <v>45050</v>
      </c>
      <c r="J27" s="100">
        <v>45084</v>
      </c>
      <c r="K27" s="100">
        <v>45086</v>
      </c>
      <c r="L27" s="99" t="s">
        <v>405</v>
      </c>
      <c r="M27" s="99" t="s">
        <v>40</v>
      </c>
      <c r="N27" s="99" t="s">
        <v>117</v>
      </c>
      <c r="O27" s="99" t="s">
        <v>54</v>
      </c>
      <c r="P27" s="99">
        <v>47464</v>
      </c>
      <c r="Q27" s="100">
        <v>44927</v>
      </c>
      <c r="R27" s="100">
        <v>45292</v>
      </c>
      <c r="S27" s="99">
        <v>8600024002</v>
      </c>
      <c r="T27" s="99" t="s">
        <v>37</v>
      </c>
      <c r="U27" s="99">
        <v>0</v>
      </c>
      <c r="V27" s="99">
        <v>1</v>
      </c>
      <c r="W27" s="99" t="s">
        <v>156</v>
      </c>
      <c r="X27" s="99" t="s">
        <v>41</v>
      </c>
      <c r="Y27" s="96">
        <v>10000000</v>
      </c>
      <c r="Z27" s="96">
        <v>0</v>
      </c>
      <c r="AA27" s="96">
        <v>0</v>
      </c>
      <c r="AB27" s="96">
        <v>0</v>
      </c>
      <c r="AC27" s="96"/>
      <c r="AD27" s="96"/>
      <c r="AE27" s="96"/>
      <c r="AF27" s="96"/>
      <c r="AG27" s="96">
        <v>10000000</v>
      </c>
      <c r="AH27" s="96">
        <v>10000000</v>
      </c>
      <c r="AI27" s="99" t="s">
        <v>47</v>
      </c>
      <c r="AJ27" s="99" t="s">
        <v>404</v>
      </c>
      <c r="AK27" s="99" t="s">
        <v>38</v>
      </c>
      <c r="AL27" s="99"/>
      <c r="AM27" s="96">
        <f t="shared" si="0"/>
        <v>10000000</v>
      </c>
      <c r="AN27" s="96">
        <f t="shared" si="1"/>
        <v>0</v>
      </c>
      <c r="AO27" s="96">
        <f t="shared" si="2"/>
        <v>10000000</v>
      </c>
      <c r="AP27" s="97">
        <v>1</v>
      </c>
      <c r="AQ27" s="96">
        <f t="shared" si="3"/>
        <v>365</v>
      </c>
    </row>
    <row r="28" spans="1:43" ht="15" customHeight="1" x14ac:dyDescent="0.25">
      <c r="A28" s="99" t="s">
        <v>423</v>
      </c>
      <c r="B28" s="99" t="s">
        <v>408</v>
      </c>
      <c r="C28" s="99">
        <v>8001484374</v>
      </c>
      <c r="D28" s="99">
        <v>4</v>
      </c>
      <c r="E28" s="99">
        <v>58228</v>
      </c>
      <c r="F28" s="99">
        <v>2023</v>
      </c>
      <c r="G28" s="99" t="s">
        <v>407</v>
      </c>
      <c r="H28" s="99" t="s">
        <v>406</v>
      </c>
      <c r="I28" s="100">
        <v>45166</v>
      </c>
      <c r="J28" s="100">
        <v>45192</v>
      </c>
      <c r="K28" s="100">
        <v>45194</v>
      </c>
      <c r="L28" s="99" t="s">
        <v>405</v>
      </c>
      <c r="M28" s="99" t="s">
        <v>40</v>
      </c>
      <c r="N28" s="99" t="s">
        <v>117</v>
      </c>
      <c r="O28" s="99" t="s">
        <v>54</v>
      </c>
      <c r="P28" s="99">
        <v>47464</v>
      </c>
      <c r="Q28" s="100">
        <v>44927</v>
      </c>
      <c r="R28" s="100">
        <v>45292</v>
      </c>
      <c r="S28" s="99">
        <v>8600024002</v>
      </c>
      <c r="T28" s="99" t="s">
        <v>37</v>
      </c>
      <c r="U28" s="99">
        <v>0</v>
      </c>
      <c r="V28" s="99">
        <v>1</v>
      </c>
      <c r="W28" s="99" t="s">
        <v>182</v>
      </c>
      <c r="X28" s="99" t="s">
        <v>41</v>
      </c>
      <c r="Y28" s="96">
        <v>10000000</v>
      </c>
      <c r="Z28" s="96">
        <v>0</v>
      </c>
      <c r="AA28" s="96">
        <v>0</v>
      </c>
      <c r="AB28" s="96">
        <v>0</v>
      </c>
      <c r="AC28" s="96"/>
      <c r="AD28" s="96"/>
      <c r="AE28" s="96"/>
      <c r="AF28" s="96"/>
      <c r="AG28" s="96">
        <v>10000000</v>
      </c>
      <c r="AH28" s="96">
        <v>10000000</v>
      </c>
      <c r="AI28" s="99"/>
      <c r="AJ28" s="99" t="s">
        <v>404</v>
      </c>
      <c r="AK28" s="99" t="s">
        <v>38</v>
      </c>
      <c r="AL28" s="99"/>
      <c r="AM28" s="96">
        <f t="shared" si="0"/>
        <v>10000000</v>
      </c>
      <c r="AN28" s="96">
        <f t="shared" si="1"/>
        <v>0</v>
      </c>
      <c r="AO28" s="96">
        <f t="shared" si="2"/>
        <v>10000000</v>
      </c>
      <c r="AP28" s="97">
        <v>1</v>
      </c>
      <c r="AQ28" s="96">
        <f t="shared" si="3"/>
        <v>365</v>
      </c>
    </row>
    <row r="29" spans="1:43" ht="15" customHeight="1" x14ac:dyDescent="0.25">
      <c r="A29" s="99" t="s">
        <v>422</v>
      </c>
      <c r="B29" s="99" t="s">
        <v>408</v>
      </c>
      <c r="C29" s="99">
        <v>8001484374</v>
      </c>
      <c r="D29" s="99">
        <v>4</v>
      </c>
      <c r="E29" s="99">
        <v>57863</v>
      </c>
      <c r="F29" s="99">
        <v>2023</v>
      </c>
      <c r="G29" s="99" t="s">
        <v>407</v>
      </c>
      <c r="H29" s="99" t="s">
        <v>406</v>
      </c>
      <c r="I29" s="100">
        <v>45036</v>
      </c>
      <c r="J29" s="100">
        <v>45049</v>
      </c>
      <c r="K29" s="100">
        <v>45050</v>
      </c>
      <c r="L29" s="99" t="s">
        <v>412</v>
      </c>
      <c r="M29" s="99" t="s">
        <v>40</v>
      </c>
      <c r="N29" s="99" t="s">
        <v>117</v>
      </c>
      <c r="O29" s="99" t="s">
        <v>54</v>
      </c>
      <c r="P29" s="99">
        <v>47464</v>
      </c>
      <c r="Q29" s="100">
        <v>44927</v>
      </c>
      <c r="R29" s="100">
        <v>45292</v>
      </c>
      <c r="S29" s="99">
        <v>8600024002</v>
      </c>
      <c r="T29" s="99" t="s">
        <v>37</v>
      </c>
      <c r="U29" s="99">
        <v>0</v>
      </c>
      <c r="V29" s="99">
        <v>1</v>
      </c>
      <c r="W29" s="99" t="s">
        <v>131</v>
      </c>
      <c r="X29" s="99" t="s">
        <v>41</v>
      </c>
      <c r="Y29" s="96">
        <v>18000000</v>
      </c>
      <c r="Z29" s="96">
        <v>0</v>
      </c>
      <c r="AA29" s="96">
        <v>0</v>
      </c>
      <c r="AB29" s="96">
        <v>0</v>
      </c>
      <c r="AC29" s="96"/>
      <c r="AD29" s="96"/>
      <c r="AE29" s="96"/>
      <c r="AF29" s="96"/>
      <c r="AG29" s="96">
        <v>18000000</v>
      </c>
      <c r="AH29" s="96">
        <v>18000000</v>
      </c>
      <c r="AI29" s="99" t="s">
        <v>416</v>
      </c>
      <c r="AJ29" s="99" t="s">
        <v>404</v>
      </c>
      <c r="AK29" s="99" t="s">
        <v>38</v>
      </c>
      <c r="AL29" s="99"/>
      <c r="AM29" s="96">
        <f t="shared" si="0"/>
        <v>18000000</v>
      </c>
      <c r="AN29" s="96">
        <f t="shared" si="1"/>
        <v>0</v>
      </c>
      <c r="AO29" s="96">
        <f t="shared" si="2"/>
        <v>18000000</v>
      </c>
      <c r="AP29" s="97">
        <v>1</v>
      </c>
      <c r="AQ29" s="96">
        <f t="shared" si="3"/>
        <v>365</v>
      </c>
    </row>
    <row r="30" spans="1:43" ht="15" customHeight="1" x14ac:dyDescent="0.25">
      <c r="A30" s="99" t="s">
        <v>421</v>
      </c>
      <c r="B30" s="99" t="s">
        <v>408</v>
      </c>
      <c r="C30" s="99">
        <v>8001484374</v>
      </c>
      <c r="D30" s="99">
        <v>4</v>
      </c>
      <c r="E30" s="99">
        <v>57960</v>
      </c>
      <c r="F30" s="99">
        <v>2023</v>
      </c>
      <c r="G30" s="99" t="s">
        <v>407</v>
      </c>
      <c r="H30" s="99" t="s">
        <v>406</v>
      </c>
      <c r="I30" s="100">
        <v>45049</v>
      </c>
      <c r="J30" s="100">
        <v>45083</v>
      </c>
      <c r="K30" s="100">
        <v>45085</v>
      </c>
      <c r="L30" s="99" t="s">
        <v>405</v>
      </c>
      <c r="M30" s="99" t="s">
        <v>40</v>
      </c>
      <c r="N30" s="99" t="s">
        <v>117</v>
      </c>
      <c r="O30" s="99" t="s">
        <v>54</v>
      </c>
      <c r="P30" s="99">
        <v>47464</v>
      </c>
      <c r="Q30" s="100">
        <v>44927</v>
      </c>
      <c r="R30" s="100">
        <v>45292</v>
      </c>
      <c r="S30" s="99">
        <v>8600024002</v>
      </c>
      <c r="T30" s="99" t="s">
        <v>37</v>
      </c>
      <c r="U30" s="99">
        <v>0</v>
      </c>
      <c r="V30" s="99">
        <v>1</v>
      </c>
      <c r="W30" s="99" t="s">
        <v>151</v>
      </c>
      <c r="X30" s="99" t="s">
        <v>41</v>
      </c>
      <c r="Y30" s="96">
        <v>10000000</v>
      </c>
      <c r="Z30" s="96">
        <v>0</v>
      </c>
      <c r="AA30" s="96">
        <v>0</v>
      </c>
      <c r="AB30" s="96">
        <v>0</v>
      </c>
      <c r="AC30" s="96"/>
      <c r="AD30" s="96"/>
      <c r="AE30" s="96"/>
      <c r="AF30" s="96"/>
      <c r="AG30" s="96">
        <v>10000000</v>
      </c>
      <c r="AH30" s="96">
        <v>10000000</v>
      </c>
      <c r="AI30" s="99" t="s">
        <v>420</v>
      </c>
      <c r="AJ30" s="99" t="s">
        <v>404</v>
      </c>
      <c r="AK30" s="99" t="s">
        <v>38</v>
      </c>
      <c r="AL30" s="99"/>
      <c r="AM30" s="96">
        <f t="shared" si="0"/>
        <v>10000000</v>
      </c>
      <c r="AN30" s="96">
        <f t="shared" si="1"/>
        <v>0</v>
      </c>
      <c r="AO30" s="96">
        <f t="shared" si="2"/>
        <v>10000000</v>
      </c>
      <c r="AP30" s="97">
        <v>1</v>
      </c>
      <c r="AQ30" s="96">
        <f t="shared" si="3"/>
        <v>365</v>
      </c>
    </row>
    <row r="31" spans="1:43" ht="15" customHeight="1" x14ac:dyDescent="0.25">
      <c r="A31" s="99" t="s">
        <v>419</v>
      </c>
      <c r="B31" s="99" t="s">
        <v>408</v>
      </c>
      <c r="C31" s="99">
        <v>8001484374</v>
      </c>
      <c r="D31" s="99">
        <v>4</v>
      </c>
      <c r="E31" s="99">
        <v>58145</v>
      </c>
      <c r="F31" s="99">
        <v>2023</v>
      </c>
      <c r="G31" s="99" t="s">
        <v>407</v>
      </c>
      <c r="H31" s="99" t="s">
        <v>406</v>
      </c>
      <c r="I31" s="100">
        <v>45140</v>
      </c>
      <c r="J31" s="100">
        <v>45162</v>
      </c>
      <c r="K31" s="100">
        <v>45163</v>
      </c>
      <c r="L31" s="99" t="s">
        <v>405</v>
      </c>
      <c r="M31" s="99" t="s">
        <v>40</v>
      </c>
      <c r="N31" s="99" t="s">
        <v>117</v>
      </c>
      <c r="O31" s="99" t="s">
        <v>54</v>
      </c>
      <c r="P31" s="99">
        <v>47464</v>
      </c>
      <c r="Q31" s="100">
        <v>44927</v>
      </c>
      <c r="R31" s="100">
        <v>45292</v>
      </c>
      <c r="S31" s="99">
        <v>8600024002</v>
      </c>
      <c r="T31" s="99" t="s">
        <v>37</v>
      </c>
      <c r="U31" s="99">
        <v>0</v>
      </c>
      <c r="V31" s="99">
        <v>1</v>
      </c>
      <c r="W31" s="99" t="s">
        <v>171</v>
      </c>
      <c r="X31" s="99" t="s">
        <v>41</v>
      </c>
      <c r="Y31" s="96">
        <v>10000000</v>
      </c>
      <c r="Z31" s="96">
        <v>0</v>
      </c>
      <c r="AA31" s="96">
        <v>0</v>
      </c>
      <c r="AB31" s="96">
        <v>0</v>
      </c>
      <c r="AC31" s="96"/>
      <c r="AD31" s="96"/>
      <c r="AE31" s="96"/>
      <c r="AF31" s="96"/>
      <c r="AG31" s="96">
        <v>10000000</v>
      </c>
      <c r="AH31" s="96">
        <v>10000000</v>
      </c>
      <c r="AI31" s="99"/>
      <c r="AJ31" s="99" t="s">
        <v>404</v>
      </c>
      <c r="AK31" s="99" t="s">
        <v>38</v>
      </c>
      <c r="AL31" s="99"/>
      <c r="AM31" s="96">
        <f t="shared" si="0"/>
        <v>10000000</v>
      </c>
      <c r="AN31" s="96">
        <f t="shared" si="1"/>
        <v>0</v>
      </c>
      <c r="AO31" s="96">
        <f t="shared" si="2"/>
        <v>10000000</v>
      </c>
      <c r="AP31" s="97">
        <v>1</v>
      </c>
      <c r="AQ31" s="96">
        <f t="shared" si="3"/>
        <v>365</v>
      </c>
    </row>
    <row r="32" spans="1:43" ht="15" customHeight="1" x14ac:dyDescent="0.25">
      <c r="A32" s="99" t="s">
        <v>418</v>
      </c>
      <c r="B32" s="99" t="s">
        <v>408</v>
      </c>
      <c r="C32" s="99">
        <v>8001484374</v>
      </c>
      <c r="D32" s="99">
        <v>4</v>
      </c>
      <c r="E32" s="99">
        <v>57863</v>
      </c>
      <c r="F32" s="99">
        <v>2023</v>
      </c>
      <c r="G32" s="99" t="s">
        <v>407</v>
      </c>
      <c r="H32" s="99" t="s">
        <v>406</v>
      </c>
      <c r="I32" s="100">
        <v>45036</v>
      </c>
      <c r="J32" s="100">
        <v>45049</v>
      </c>
      <c r="K32" s="100">
        <v>45050</v>
      </c>
      <c r="L32" s="99" t="s">
        <v>412</v>
      </c>
      <c r="M32" s="99" t="s">
        <v>40</v>
      </c>
      <c r="N32" s="99" t="s">
        <v>117</v>
      </c>
      <c r="O32" s="99" t="s">
        <v>54</v>
      </c>
      <c r="P32" s="99">
        <v>47464</v>
      </c>
      <c r="Q32" s="100">
        <v>44927</v>
      </c>
      <c r="R32" s="100">
        <v>45292</v>
      </c>
      <c r="S32" s="99">
        <v>8600024002</v>
      </c>
      <c r="T32" s="99" t="s">
        <v>37</v>
      </c>
      <c r="U32" s="99">
        <v>0</v>
      </c>
      <c r="V32" s="99">
        <v>1</v>
      </c>
      <c r="W32" s="99" t="s">
        <v>131</v>
      </c>
      <c r="X32" s="99" t="s">
        <v>41</v>
      </c>
      <c r="Y32" s="96">
        <v>20000000</v>
      </c>
      <c r="Z32" s="96">
        <v>0</v>
      </c>
      <c r="AA32" s="96">
        <v>0</v>
      </c>
      <c r="AB32" s="96">
        <v>0</v>
      </c>
      <c r="AC32" s="96"/>
      <c r="AD32" s="96"/>
      <c r="AE32" s="96"/>
      <c r="AF32" s="96"/>
      <c r="AG32" s="96">
        <v>20000000</v>
      </c>
      <c r="AH32" s="96">
        <v>20000000</v>
      </c>
      <c r="AI32" s="99" t="s">
        <v>416</v>
      </c>
      <c r="AJ32" s="99" t="s">
        <v>404</v>
      </c>
      <c r="AK32" s="99" t="s">
        <v>38</v>
      </c>
      <c r="AL32" s="99"/>
      <c r="AM32" s="96">
        <f t="shared" si="0"/>
        <v>20000000</v>
      </c>
      <c r="AN32" s="96">
        <f t="shared" si="1"/>
        <v>0</v>
      </c>
      <c r="AO32" s="96">
        <f t="shared" si="2"/>
        <v>20000000</v>
      </c>
      <c r="AP32" s="97">
        <v>1</v>
      </c>
      <c r="AQ32" s="96">
        <f t="shared" si="3"/>
        <v>365</v>
      </c>
    </row>
    <row r="33" spans="1:43" ht="15" customHeight="1" x14ac:dyDescent="0.25">
      <c r="A33" s="99" t="s">
        <v>417</v>
      </c>
      <c r="B33" s="99" t="s">
        <v>408</v>
      </c>
      <c r="C33" s="99">
        <v>8001484374</v>
      </c>
      <c r="D33" s="99">
        <v>4</v>
      </c>
      <c r="E33" s="99">
        <v>57863</v>
      </c>
      <c r="F33" s="99">
        <v>2023</v>
      </c>
      <c r="G33" s="99" t="s">
        <v>407</v>
      </c>
      <c r="H33" s="99" t="s">
        <v>406</v>
      </c>
      <c r="I33" s="100">
        <v>45036</v>
      </c>
      <c r="J33" s="100">
        <v>45049</v>
      </c>
      <c r="K33" s="100">
        <v>45050</v>
      </c>
      <c r="L33" s="99" t="s">
        <v>412</v>
      </c>
      <c r="M33" s="99" t="s">
        <v>40</v>
      </c>
      <c r="N33" s="99" t="s">
        <v>117</v>
      </c>
      <c r="O33" s="99" t="s">
        <v>54</v>
      </c>
      <c r="P33" s="99">
        <v>47464</v>
      </c>
      <c r="Q33" s="100">
        <v>44927</v>
      </c>
      <c r="R33" s="100">
        <v>45292</v>
      </c>
      <c r="S33" s="99">
        <v>8600024002</v>
      </c>
      <c r="T33" s="99" t="s">
        <v>37</v>
      </c>
      <c r="U33" s="99">
        <v>0</v>
      </c>
      <c r="V33" s="99">
        <v>1</v>
      </c>
      <c r="W33" s="99" t="s">
        <v>131</v>
      </c>
      <c r="X33" s="99" t="s">
        <v>41</v>
      </c>
      <c r="Y33" s="96">
        <v>14000000</v>
      </c>
      <c r="Z33" s="96">
        <v>0</v>
      </c>
      <c r="AA33" s="96">
        <v>0</v>
      </c>
      <c r="AB33" s="96">
        <v>0</v>
      </c>
      <c r="AC33" s="96"/>
      <c r="AD33" s="96"/>
      <c r="AE33" s="96"/>
      <c r="AF33" s="96"/>
      <c r="AG33" s="96">
        <v>14000000</v>
      </c>
      <c r="AH33" s="96">
        <v>14000000</v>
      </c>
      <c r="AI33" s="99" t="s">
        <v>416</v>
      </c>
      <c r="AJ33" s="99" t="s">
        <v>404</v>
      </c>
      <c r="AK33" s="99" t="s">
        <v>38</v>
      </c>
      <c r="AL33" s="99"/>
      <c r="AM33" s="96">
        <f t="shared" si="0"/>
        <v>14000000</v>
      </c>
      <c r="AN33" s="96">
        <f t="shared" si="1"/>
        <v>0</v>
      </c>
      <c r="AO33" s="96">
        <f t="shared" si="2"/>
        <v>14000000</v>
      </c>
      <c r="AP33" s="97">
        <v>1</v>
      </c>
      <c r="AQ33" s="96">
        <f t="shared" si="3"/>
        <v>365</v>
      </c>
    </row>
    <row r="34" spans="1:43" ht="15" customHeight="1" x14ac:dyDescent="0.25">
      <c r="A34" s="99" t="s">
        <v>415</v>
      </c>
      <c r="B34" s="99" t="s">
        <v>408</v>
      </c>
      <c r="C34" s="99">
        <v>8001484374</v>
      </c>
      <c r="D34" s="99">
        <v>4</v>
      </c>
      <c r="E34" s="99">
        <v>58249</v>
      </c>
      <c r="F34" s="99">
        <v>2023</v>
      </c>
      <c r="G34" s="99" t="s">
        <v>407</v>
      </c>
      <c r="H34" s="99" t="s">
        <v>406</v>
      </c>
      <c r="I34" s="100">
        <v>45187</v>
      </c>
      <c r="J34" s="100">
        <v>45203</v>
      </c>
      <c r="K34" s="100">
        <v>45206</v>
      </c>
      <c r="L34" s="99" t="s">
        <v>405</v>
      </c>
      <c r="M34" s="99" t="s">
        <v>40</v>
      </c>
      <c r="N34" s="99" t="s">
        <v>117</v>
      </c>
      <c r="O34" s="99" t="s">
        <v>54</v>
      </c>
      <c r="P34" s="99">
        <v>47464</v>
      </c>
      <c r="Q34" s="100">
        <v>44927</v>
      </c>
      <c r="R34" s="100">
        <v>45292</v>
      </c>
      <c r="S34" s="99">
        <v>8600024002</v>
      </c>
      <c r="T34" s="99" t="s">
        <v>37</v>
      </c>
      <c r="U34" s="99">
        <v>0</v>
      </c>
      <c r="V34" s="99">
        <v>1</v>
      </c>
      <c r="W34" s="99" t="s">
        <v>188</v>
      </c>
      <c r="X34" s="99" t="s">
        <v>41</v>
      </c>
      <c r="Y34" s="96"/>
      <c r="Z34" s="96"/>
      <c r="AA34" s="96"/>
      <c r="AB34" s="96"/>
      <c r="AC34" s="96">
        <v>16000000</v>
      </c>
      <c r="AD34" s="96">
        <v>0</v>
      </c>
      <c r="AE34" s="96">
        <v>0</v>
      </c>
      <c r="AF34" s="96">
        <v>0</v>
      </c>
      <c r="AG34" s="96">
        <v>16000000</v>
      </c>
      <c r="AH34" s="96">
        <v>16000000</v>
      </c>
      <c r="AI34" s="99"/>
      <c r="AJ34" s="99" t="s">
        <v>404</v>
      </c>
      <c r="AK34" s="99" t="s">
        <v>38</v>
      </c>
      <c r="AL34" s="99"/>
      <c r="AM34" s="96">
        <f t="shared" si="0"/>
        <v>0</v>
      </c>
      <c r="AN34" s="96">
        <f t="shared" si="1"/>
        <v>16000000</v>
      </c>
      <c r="AO34" s="96">
        <f t="shared" si="2"/>
        <v>16000000</v>
      </c>
      <c r="AP34" s="97">
        <v>1</v>
      </c>
      <c r="AQ34" s="96">
        <f t="shared" si="3"/>
        <v>365</v>
      </c>
    </row>
    <row r="35" spans="1:43" ht="15" customHeight="1" x14ac:dyDescent="0.25">
      <c r="A35" s="99" t="s">
        <v>414</v>
      </c>
      <c r="B35" s="99" t="s">
        <v>408</v>
      </c>
      <c r="C35" s="99">
        <v>8001484374</v>
      </c>
      <c r="D35" s="99">
        <v>4</v>
      </c>
      <c r="E35" s="99">
        <v>58341</v>
      </c>
      <c r="F35" s="99">
        <v>2023</v>
      </c>
      <c r="G35" s="99" t="s">
        <v>407</v>
      </c>
      <c r="H35" s="99" t="s">
        <v>406</v>
      </c>
      <c r="I35" s="100">
        <v>45216</v>
      </c>
      <c r="J35" s="100">
        <v>45231</v>
      </c>
      <c r="K35" s="100">
        <v>45233</v>
      </c>
      <c r="L35" s="99" t="s">
        <v>405</v>
      </c>
      <c r="M35" s="99" t="s">
        <v>40</v>
      </c>
      <c r="N35" s="99" t="s">
        <v>117</v>
      </c>
      <c r="O35" s="99" t="s">
        <v>54</v>
      </c>
      <c r="P35" s="99">
        <v>47464</v>
      </c>
      <c r="Q35" s="100">
        <v>44927</v>
      </c>
      <c r="R35" s="100">
        <v>45292</v>
      </c>
      <c r="S35" s="99">
        <v>8600024002</v>
      </c>
      <c r="T35" s="99" t="s">
        <v>37</v>
      </c>
      <c r="U35" s="99">
        <v>0</v>
      </c>
      <c r="V35" s="99">
        <v>1</v>
      </c>
      <c r="W35" s="99" t="s">
        <v>201</v>
      </c>
      <c r="X35" s="99" t="s">
        <v>41</v>
      </c>
      <c r="Y35" s="96">
        <v>10000000</v>
      </c>
      <c r="Z35" s="96">
        <v>0</v>
      </c>
      <c r="AA35" s="96">
        <v>0</v>
      </c>
      <c r="AB35" s="96">
        <v>0</v>
      </c>
      <c r="AC35" s="96"/>
      <c r="AD35" s="96"/>
      <c r="AE35" s="96"/>
      <c r="AF35" s="96"/>
      <c r="AG35" s="96">
        <v>10000000</v>
      </c>
      <c r="AH35" s="96">
        <v>10000000</v>
      </c>
      <c r="AI35" s="99"/>
      <c r="AJ35" s="99" t="s">
        <v>404</v>
      </c>
      <c r="AK35" s="99" t="s">
        <v>38</v>
      </c>
      <c r="AL35" s="99"/>
      <c r="AM35" s="96">
        <f t="shared" si="0"/>
        <v>10000000</v>
      </c>
      <c r="AN35" s="96">
        <f t="shared" si="1"/>
        <v>0</v>
      </c>
      <c r="AO35" s="96">
        <f t="shared" si="2"/>
        <v>10000000</v>
      </c>
      <c r="AP35" s="97">
        <v>1</v>
      </c>
      <c r="AQ35" s="96">
        <f t="shared" si="3"/>
        <v>365</v>
      </c>
    </row>
    <row r="36" spans="1:43" ht="15" customHeight="1" x14ac:dyDescent="0.25">
      <c r="A36" s="99" t="s">
        <v>413</v>
      </c>
      <c r="B36" s="99" t="s">
        <v>408</v>
      </c>
      <c r="C36" s="99">
        <v>8001484374</v>
      </c>
      <c r="D36" s="99">
        <v>4</v>
      </c>
      <c r="E36" s="99">
        <v>58324</v>
      </c>
      <c r="F36" s="99">
        <v>2023</v>
      </c>
      <c r="G36" s="99" t="s">
        <v>407</v>
      </c>
      <c r="H36" s="99" t="s">
        <v>406</v>
      </c>
      <c r="I36" s="100">
        <v>45189</v>
      </c>
      <c r="J36" s="100">
        <v>45226</v>
      </c>
      <c r="K36" s="100">
        <v>45229</v>
      </c>
      <c r="L36" s="99" t="s">
        <v>412</v>
      </c>
      <c r="M36" s="99" t="s">
        <v>40</v>
      </c>
      <c r="N36" s="99" t="s">
        <v>117</v>
      </c>
      <c r="O36" s="99" t="s">
        <v>54</v>
      </c>
      <c r="P36" s="99">
        <v>47464</v>
      </c>
      <c r="Q36" s="100">
        <v>44927</v>
      </c>
      <c r="R36" s="100">
        <v>45292</v>
      </c>
      <c r="S36" s="99">
        <v>8600024002</v>
      </c>
      <c r="T36" s="99" t="s">
        <v>37</v>
      </c>
      <c r="U36" s="99">
        <v>0</v>
      </c>
      <c r="V36" s="99">
        <v>1</v>
      </c>
      <c r="W36" s="99" t="s">
        <v>195</v>
      </c>
      <c r="X36" s="99" t="s">
        <v>41</v>
      </c>
      <c r="Y36" s="96">
        <v>10000000</v>
      </c>
      <c r="Z36" s="96">
        <v>0</v>
      </c>
      <c r="AA36" s="96">
        <v>0</v>
      </c>
      <c r="AB36" s="96">
        <v>0</v>
      </c>
      <c r="AC36" s="96"/>
      <c r="AD36" s="96"/>
      <c r="AE36" s="96"/>
      <c r="AF36" s="96"/>
      <c r="AG36" s="96">
        <v>10000000</v>
      </c>
      <c r="AH36" s="96">
        <v>10000000</v>
      </c>
      <c r="AI36" s="99"/>
      <c r="AJ36" s="99" t="s">
        <v>404</v>
      </c>
      <c r="AK36" s="99" t="s">
        <v>38</v>
      </c>
      <c r="AL36" s="99"/>
      <c r="AM36" s="96">
        <f t="shared" si="0"/>
        <v>10000000</v>
      </c>
      <c r="AN36" s="96">
        <f t="shared" si="1"/>
        <v>0</v>
      </c>
      <c r="AO36" s="96">
        <f t="shared" si="2"/>
        <v>10000000</v>
      </c>
      <c r="AP36" s="97">
        <v>1</v>
      </c>
      <c r="AQ36" s="96">
        <f t="shared" si="3"/>
        <v>365</v>
      </c>
    </row>
    <row r="37" spans="1:43" ht="15" customHeight="1" x14ac:dyDescent="0.25">
      <c r="A37" s="99" t="s">
        <v>411</v>
      </c>
      <c r="B37" s="99" t="s">
        <v>408</v>
      </c>
      <c r="C37" s="99">
        <v>8001484770</v>
      </c>
      <c r="D37" s="99">
        <v>4</v>
      </c>
      <c r="E37" s="99">
        <v>58680</v>
      </c>
      <c r="F37" s="99">
        <v>2024</v>
      </c>
      <c r="G37" s="99" t="s">
        <v>407</v>
      </c>
      <c r="H37" s="99" t="s">
        <v>406</v>
      </c>
      <c r="I37" s="100">
        <v>45331</v>
      </c>
      <c r="J37" s="100">
        <v>45335</v>
      </c>
      <c r="K37" s="100">
        <v>45337</v>
      </c>
      <c r="L37" s="99" t="s">
        <v>405</v>
      </c>
      <c r="M37" s="99" t="s">
        <v>36</v>
      </c>
      <c r="N37" s="99" t="s">
        <v>53</v>
      </c>
      <c r="O37" s="99" t="s">
        <v>54</v>
      </c>
      <c r="P37" s="99">
        <v>47464</v>
      </c>
      <c r="Q37" s="100">
        <v>45292</v>
      </c>
      <c r="R37" s="100">
        <v>45658</v>
      </c>
      <c r="S37" s="99">
        <v>8600024002</v>
      </c>
      <c r="T37" s="99" t="s">
        <v>37</v>
      </c>
      <c r="U37" s="99">
        <v>0</v>
      </c>
      <c r="V37" s="99">
        <v>1</v>
      </c>
      <c r="W37" s="99" t="s">
        <v>207</v>
      </c>
      <c r="X37" s="99" t="s">
        <v>41</v>
      </c>
      <c r="Y37" s="96">
        <v>6000000</v>
      </c>
      <c r="Z37" s="96">
        <v>0</v>
      </c>
      <c r="AA37" s="96">
        <v>0</v>
      </c>
      <c r="AB37" s="96">
        <v>0</v>
      </c>
      <c r="AC37" s="96">
        <v>6000000</v>
      </c>
      <c r="AD37" s="96">
        <v>0</v>
      </c>
      <c r="AE37" s="96">
        <v>0</v>
      </c>
      <c r="AF37" s="96">
        <v>0</v>
      </c>
      <c r="AG37" s="96">
        <v>12000000</v>
      </c>
      <c r="AH37" s="96">
        <v>12000000</v>
      </c>
      <c r="AI37" s="99" t="s">
        <v>72</v>
      </c>
      <c r="AJ37" s="99" t="s">
        <v>404</v>
      </c>
      <c r="AK37" s="99" t="s">
        <v>38</v>
      </c>
      <c r="AL37" s="99"/>
      <c r="AM37" s="96">
        <f t="shared" si="0"/>
        <v>6000000</v>
      </c>
      <c r="AN37" s="96">
        <f t="shared" si="1"/>
        <v>6000000</v>
      </c>
      <c r="AO37" s="96">
        <f t="shared" si="2"/>
        <v>12000000</v>
      </c>
      <c r="AP37" s="97">
        <v>1</v>
      </c>
      <c r="AQ37" s="96">
        <f t="shared" si="3"/>
        <v>366</v>
      </c>
    </row>
    <row r="38" spans="1:43" ht="15" customHeight="1" x14ac:dyDescent="0.25">
      <c r="A38" s="99" t="s">
        <v>410</v>
      </c>
      <c r="B38" s="99" t="s">
        <v>408</v>
      </c>
      <c r="C38" s="99">
        <v>8001484770</v>
      </c>
      <c r="D38" s="99">
        <v>4</v>
      </c>
      <c r="E38" s="99">
        <v>58802</v>
      </c>
      <c r="F38" s="99">
        <v>2024</v>
      </c>
      <c r="G38" s="99" t="s">
        <v>407</v>
      </c>
      <c r="H38" s="99" t="s">
        <v>406</v>
      </c>
      <c r="I38" s="100">
        <v>45300</v>
      </c>
      <c r="J38" s="100">
        <v>45358</v>
      </c>
      <c r="K38" s="100">
        <v>45359</v>
      </c>
      <c r="L38" s="99" t="s">
        <v>405</v>
      </c>
      <c r="M38" s="99" t="s">
        <v>36</v>
      </c>
      <c r="N38" s="99" t="s">
        <v>53</v>
      </c>
      <c r="O38" s="99" t="s">
        <v>54</v>
      </c>
      <c r="P38" s="99">
        <v>47464</v>
      </c>
      <c r="Q38" s="100">
        <v>45292</v>
      </c>
      <c r="R38" s="100">
        <v>45658</v>
      </c>
      <c r="S38" s="99">
        <v>8600024002</v>
      </c>
      <c r="T38" s="99" t="s">
        <v>37</v>
      </c>
      <c r="U38" s="99">
        <v>0</v>
      </c>
      <c r="V38" s="99">
        <v>1</v>
      </c>
      <c r="W38" s="99" t="s">
        <v>214</v>
      </c>
      <c r="X38" s="99" t="s">
        <v>41</v>
      </c>
      <c r="Y38" s="96">
        <v>11000000</v>
      </c>
      <c r="Z38" s="96">
        <v>0</v>
      </c>
      <c r="AA38" s="96">
        <v>0</v>
      </c>
      <c r="AB38" s="96">
        <v>0</v>
      </c>
      <c r="AC38" s="96"/>
      <c r="AD38" s="96"/>
      <c r="AE38" s="96"/>
      <c r="AF38" s="96"/>
      <c r="AG38" s="96">
        <v>11035797</v>
      </c>
      <c r="AH38" s="96">
        <v>11035797</v>
      </c>
      <c r="AI38" s="99" t="s">
        <v>47</v>
      </c>
      <c r="AJ38" s="99" t="s">
        <v>404</v>
      </c>
      <c r="AK38" s="99" t="s">
        <v>38</v>
      </c>
      <c r="AL38" s="99"/>
      <c r="AM38" s="96">
        <f t="shared" si="0"/>
        <v>11000000</v>
      </c>
      <c r="AN38" s="96">
        <f t="shared" si="1"/>
        <v>0</v>
      </c>
      <c r="AO38" s="96">
        <f t="shared" si="2"/>
        <v>11000000</v>
      </c>
      <c r="AP38" s="97">
        <v>1</v>
      </c>
      <c r="AQ38" s="96">
        <f t="shared" si="3"/>
        <v>366</v>
      </c>
    </row>
    <row r="39" spans="1:43" ht="15" customHeight="1" x14ac:dyDescent="0.25">
      <c r="A39" s="99" t="s">
        <v>409</v>
      </c>
      <c r="B39" s="99" t="s">
        <v>408</v>
      </c>
      <c r="C39" s="99">
        <v>8001484770</v>
      </c>
      <c r="D39" s="99">
        <v>4</v>
      </c>
      <c r="E39" s="99">
        <v>59352</v>
      </c>
      <c r="F39" s="99">
        <v>2024</v>
      </c>
      <c r="G39" s="99" t="s">
        <v>407</v>
      </c>
      <c r="H39" s="99" t="s">
        <v>406</v>
      </c>
      <c r="I39" s="100">
        <v>45517</v>
      </c>
      <c r="J39" s="100">
        <v>45524</v>
      </c>
      <c r="K39" s="100">
        <v>45526</v>
      </c>
      <c r="L39" s="99" t="s">
        <v>405</v>
      </c>
      <c r="M39" s="99" t="s">
        <v>36</v>
      </c>
      <c r="N39" s="99" t="s">
        <v>53</v>
      </c>
      <c r="O39" s="99" t="s">
        <v>54</v>
      </c>
      <c r="P39" s="99">
        <v>47464</v>
      </c>
      <c r="Q39" s="100">
        <v>45292</v>
      </c>
      <c r="R39" s="100">
        <v>45658</v>
      </c>
      <c r="S39" s="99">
        <v>8600024002</v>
      </c>
      <c r="T39" s="99" t="s">
        <v>37</v>
      </c>
      <c r="U39" s="99">
        <v>0</v>
      </c>
      <c r="V39" s="99">
        <v>1</v>
      </c>
      <c r="W39" s="99" t="s">
        <v>220</v>
      </c>
      <c r="X39" s="99" t="s">
        <v>41</v>
      </c>
      <c r="Y39" s="96">
        <v>8000000</v>
      </c>
      <c r="Z39" s="96">
        <v>0</v>
      </c>
      <c r="AA39" s="96">
        <v>0</v>
      </c>
      <c r="AB39" s="96">
        <v>0</v>
      </c>
      <c r="AC39" s="96">
        <v>8000000</v>
      </c>
      <c r="AD39" s="96">
        <v>0</v>
      </c>
      <c r="AE39" s="96">
        <v>0</v>
      </c>
      <c r="AF39" s="96">
        <v>0</v>
      </c>
      <c r="AG39" s="96">
        <v>16000000</v>
      </c>
      <c r="AH39" s="96">
        <v>16000000</v>
      </c>
      <c r="AI39" s="99" t="s">
        <v>72</v>
      </c>
      <c r="AJ39" s="99" t="s">
        <v>404</v>
      </c>
      <c r="AK39" s="99" t="s">
        <v>38</v>
      </c>
      <c r="AL39" s="98"/>
      <c r="AM39" s="96">
        <f t="shared" si="0"/>
        <v>8000000</v>
      </c>
      <c r="AN39" s="96">
        <f t="shared" si="1"/>
        <v>8000000</v>
      </c>
      <c r="AO39" s="96">
        <f t="shared" si="2"/>
        <v>16000000</v>
      </c>
      <c r="AP39" s="97">
        <v>1</v>
      </c>
      <c r="AQ39" s="96">
        <f t="shared" si="3"/>
        <v>366</v>
      </c>
    </row>
    <row r="40" spans="1:43" x14ac:dyDescent="0.25">
      <c r="AM40" s="96">
        <f>SUM(AM2:AM39)</f>
        <v>298939290</v>
      </c>
      <c r="AN40" s="96">
        <f>SUM(AN2:AN39)</f>
        <v>100785551</v>
      </c>
      <c r="AO40" s="96">
        <f>SUM(AO2:AO39)</f>
        <v>399724841</v>
      </c>
    </row>
  </sheetData>
  <autoFilter ref="A1:AL40" xr:uid="{2340137B-91CF-4013-AF44-07828ABF751E}"/>
  <conditionalFormatting sqref="B1">
    <cfRule type="duplicateValues" dxfId="3" priority="2"/>
  </conditionalFormatting>
  <conditionalFormatting sqref="D1">
    <cfRule type="duplicateValues" dxfId="2" priority="3"/>
  </conditionalFormatting>
  <conditionalFormatting sqref="E1">
    <cfRule type="duplicateValues" dxfId="1" priority="1"/>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3963C-CEE3-4E3C-9F9E-569783FB1E63}">
  <dimension ref="A2:O140"/>
  <sheetViews>
    <sheetView topLeftCell="B8" workbookViewId="0">
      <selection activeCell="H9" sqref="H9"/>
    </sheetView>
  </sheetViews>
  <sheetFormatPr baseColWidth="10" defaultRowHeight="14.5" x14ac:dyDescent="0.35"/>
  <cols>
    <col min="1" max="1" width="4.1796875" customWidth="1"/>
    <col min="2" max="2" width="26.7265625" customWidth="1"/>
    <col min="3" max="3" width="39" customWidth="1"/>
    <col min="4" max="4" width="26.7265625" hidden="1" customWidth="1"/>
    <col min="5" max="5" width="13.81640625" customWidth="1"/>
    <col min="6" max="6" width="28.26953125" customWidth="1"/>
    <col min="7" max="7" width="37.7265625" customWidth="1"/>
    <col min="8" max="8" width="69.7265625" customWidth="1"/>
    <col min="9" max="9" width="28.81640625" customWidth="1"/>
    <col min="10" max="10" width="22.54296875" style="7" customWidth="1"/>
    <col min="11" max="11" width="13.26953125" customWidth="1"/>
    <col min="12" max="12" width="15" customWidth="1"/>
    <col min="13" max="13" width="23.54296875" customWidth="1"/>
    <col min="14" max="14" width="53.453125" customWidth="1"/>
    <col min="17" max="17" width="33.26953125" customWidth="1"/>
  </cols>
  <sheetData>
    <row r="2" spans="1:14" s="15" customFormat="1" ht="40" customHeight="1" x14ac:dyDescent="0.35">
      <c r="B2" s="107" t="s">
        <v>221</v>
      </c>
      <c r="C2" s="108"/>
      <c r="D2" s="108"/>
      <c r="E2" s="108"/>
      <c r="F2" s="108"/>
      <c r="G2" s="108"/>
      <c r="H2" s="108"/>
      <c r="I2" s="108"/>
      <c r="J2" s="108"/>
      <c r="K2" s="108"/>
      <c r="L2" s="108"/>
      <c r="M2" s="108"/>
      <c r="N2" s="109"/>
    </row>
    <row r="3" spans="1:14" s="15" customFormat="1" ht="40" customHeight="1" x14ac:dyDescent="0.35">
      <c r="B3" s="110" t="s">
        <v>222</v>
      </c>
      <c r="C3" s="111"/>
      <c r="D3" s="111"/>
      <c r="E3" s="111"/>
      <c r="F3" s="111"/>
      <c r="G3" s="111"/>
      <c r="H3" s="111"/>
      <c r="I3" s="111"/>
      <c r="J3" s="111"/>
      <c r="K3" s="111"/>
      <c r="L3" s="111"/>
      <c r="M3" s="111"/>
      <c r="N3" s="112"/>
    </row>
    <row r="4" spans="1:14" s="15" customFormat="1" ht="40" customHeight="1" x14ac:dyDescent="0.35">
      <c r="B4" s="110" t="s">
        <v>223</v>
      </c>
      <c r="C4" s="111"/>
      <c r="D4" s="111"/>
      <c r="E4" s="111"/>
      <c r="F4" s="111"/>
      <c r="G4" s="111"/>
      <c r="H4" s="111"/>
      <c r="I4" s="111"/>
      <c r="J4" s="111"/>
      <c r="K4" s="111"/>
      <c r="L4" s="111"/>
      <c r="M4" s="111"/>
      <c r="N4" s="112"/>
    </row>
    <row r="5" spans="1:14" s="15" customFormat="1" ht="52.5" customHeight="1" x14ac:dyDescent="0.35">
      <c r="B5" s="110" t="s">
        <v>224</v>
      </c>
      <c r="C5" s="111"/>
      <c r="D5" s="111"/>
      <c r="E5" s="111"/>
      <c r="F5" s="111"/>
      <c r="G5" s="111"/>
      <c r="H5" s="111"/>
      <c r="I5" s="111"/>
      <c r="J5" s="111"/>
      <c r="K5" s="111"/>
      <c r="L5" s="111"/>
      <c r="M5" s="111"/>
      <c r="N5" s="112"/>
    </row>
    <row r="6" spans="1:14" ht="58.5" customHeight="1" x14ac:dyDescent="0.35">
      <c r="B6" s="113" t="s">
        <v>397</v>
      </c>
      <c r="C6" s="114"/>
      <c r="D6" s="114"/>
      <c r="E6" s="114"/>
      <c r="F6" s="114"/>
      <c r="G6" s="114"/>
      <c r="H6" s="114"/>
      <c r="I6" s="114"/>
      <c r="J6" s="114"/>
      <c r="K6" s="114"/>
      <c r="L6" s="114"/>
      <c r="M6" s="114"/>
      <c r="N6" s="115"/>
    </row>
    <row r="8" spans="1:14" ht="101.25" customHeight="1" x14ac:dyDescent="0.35">
      <c r="A8" s="16" t="s">
        <v>225</v>
      </c>
      <c r="B8" s="17" t="s">
        <v>226</v>
      </c>
      <c r="C8" s="16" t="s">
        <v>227</v>
      </c>
      <c r="D8" s="17" t="s">
        <v>228</v>
      </c>
      <c r="E8" s="16" t="s">
        <v>229</v>
      </c>
      <c r="F8" s="16" t="s">
        <v>230</v>
      </c>
      <c r="G8" s="16" t="s">
        <v>231</v>
      </c>
      <c r="H8" s="16" t="s">
        <v>232</v>
      </c>
      <c r="I8" s="17" t="s">
        <v>233</v>
      </c>
      <c r="J8" s="17" t="s">
        <v>234</v>
      </c>
      <c r="K8" s="17" t="s">
        <v>235</v>
      </c>
      <c r="L8" s="17" t="s">
        <v>236</v>
      </c>
      <c r="M8" s="17" t="s">
        <v>237</v>
      </c>
      <c r="N8" s="16" t="s">
        <v>238</v>
      </c>
    </row>
    <row r="9" spans="1:14" s="32" customFormat="1" ht="100" customHeight="1" x14ac:dyDescent="0.35">
      <c r="A9" s="47">
        <v>1</v>
      </c>
      <c r="B9" s="48">
        <v>43709</v>
      </c>
      <c r="C9" s="48">
        <f t="shared" ref="C9:C14" si="0">+B9+729</f>
        <v>44438</v>
      </c>
      <c r="D9" s="48"/>
      <c r="E9" s="47" t="s">
        <v>287</v>
      </c>
      <c r="F9" s="47" t="s">
        <v>296</v>
      </c>
      <c r="G9" s="47">
        <v>4000797</v>
      </c>
      <c r="H9" s="49" t="s">
        <v>297</v>
      </c>
      <c r="I9" s="50">
        <v>952000</v>
      </c>
      <c r="J9" s="51">
        <v>43854</v>
      </c>
      <c r="K9" s="47" t="s">
        <v>251</v>
      </c>
      <c r="L9" s="47" t="s">
        <v>298</v>
      </c>
      <c r="M9" s="52">
        <f t="shared" ref="M9:M34" si="1">+I9</f>
        <v>952000</v>
      </c>
      <c r="N9" s="53"/>
    </row>
    <row r="10" spans="1:14" s="32" customFormat="1" ht="100" customHeight="1" x14ac:dyDescent="0.35">
      <c r="A10" s="54">
        <f>+A9+1</f>
        <v>2</v>
      </c>
      <c r="B10" s="55">
        <v>43903</v>
      </c>
      <c r="C10" s="55">
        <f t="shared" si="0"/>
        <v>44632</v>
      </c>
      <c r="D10" s="55"/>
      <c r="E10" s="54" t="s">
        <v>287</v>
      </c>
      <c r="F10" s="54" t="s">
        <v>296</v>
      </c>
      <c r="G10" s="54">
        <v>4000797</v>
      </c>
      <c r="H10" s="56" t="s">
        <v>299</v>
      </c>
      <c r="I10" s="57">
        <v>429900</v>
      </c>
      <c r="J10" s="58">
        <v>44001</v>
      </c>
      <c r="K10" s="54" t="s">
        <v>251</v>
      </c>
      <c r="L10" s="54" t="s">
        <v>298</v>
      </c>
      <c r="M10" s="59">
        <f t="shared" si="1"/>
        <v>429900</v>
      </c>
      <c r="N10" s="60"/>
    </row>
    <row r="11" spans="1:14" s="32" customFormat="1" ht="100" customHeight="1" x14ac:dyDescent="0.35">
      <c r="A11" s="54">
        <f t="shared" ref="A11:A74" si="2">+A10+1</f>
        <v>3</v>
      </c>
      <c r="B11" s="55">
        <v>44013</v>
      </c>
      <c r="C11" s="55">
        <f t="shared" si="0"/>
        <v>44742</v>
      </c>
      <c r="D11" s="55"/>
      <c r="E11" s="54" t="s">
        <v>287</v>
      </c>
      <c r="F11" s="54" t="s">
        <v>296</v>
      </c>
      <c r="G11" s="54">
        <v>4000797</v>
      </c>
      <c r="H11" s="61" t="s">
        <v>300</v>
      </c>
      <c r="I11" s="57">
        <v>342475</v>
      </c>
      <c r="J11" s="58">
        <v>44139</v>
      </c>
      <c r="K11" s="54" t="s">
        <v>251</v>
      </c>
      <c r="L11" s="54" t="s">
        <v>298</v>
      </c>
      <c r="M11" s="59">
        <f t="shared" si="1"/>
        <v>342475</v>
      </c>
      <c r="N11" s="60"/>
    </row>
    <row r="12" spans="1:14" s="32" customFormat="1" ht="100" customHeight="1" x14ac:dyDescent="0.35">
      <c r="A12" s="54">
        <f t="shared" si="2"/>
        <v>4</v>
      </c>
      <c r="B12" s="55">
        <v>44068</v>
      </c>
      <c r="C12" s="55">
        <f t="shared" si="0"/>
        <v>44797</v>
      </c>
      <c r="D12" s="55"/>
      <c r="E12" s="54" t="s">
        <v>287</v>
      </c>
      <c r="F12" s="54" t="s">
        <v>296</v>
      </c>
      <c r="G12" s="54">
        <v>4000797</v>
      </c>
      <c r="H12" s="61" t="s">
        <v>301</v>
      </c>
      <c r="I12" s="57">
        <v>942126</v>
      </c>
      <c r="J12" s="58">
        <v>44141</v>
      </c>
      <c r="K12" s="54" t="s">
        <v>251</v>
      </c>
      <c r="L12" s="54" t="s">
        <v>298</v>
      </c>
      <c r="M12" s="59">
        <f t="shared" si="1"/>
        <v>942126</v>
      </c>
      <c r="N12" s="60"/>
    </row>
    <row r="13" spans="1:14" s="32" customFormat="1" ht="100" customHeight="1" x14ac:dyDescent="0.35">
      <c r="A13" s="54">
        <f t="shared" si="2"/>
        <v>5</v>
      </c>
      <c r="B13" s="62">
        <v>44218</v>
      </c>
      <c r="C13" s="55">
        <f t="shared" si="0"/>
        <v>44947</v>
      </c>
      <c r="D13" s="62"/>
      <c r="E13" s="54" t="s">
        <v>287</v>
      </c>
      <c r="F13" s="54" t="s">
        <v>296</v>
      </c>
      <c r="G13" s="54">
        <v>4000797</v>
      </c>
      <c r="H13" s="61" t="s">
        <v>302</v>
      </c>
      <c r="I13" s="57">
        <v>1746796</v>
      </c>
      <c r="J13" s="58">
        <v>44356</v>
      </c>
      <c r="K13" s="54" t="s">
        <v>251</v>
      </c>
      <c r="L13" s="54" t="s">
        <v>298</v>
      </c>
      <c r="M13" s="59">
        <f t="shared" si="1"/>
        <v>1746796</v>
      </c>
      <c r="N13" s="60"/>
    </row>
    <row r="14" spans="1:14" s="32" customFormat="1" ht="100" customHeight="1" x14ac:dyDescent="0.35">
      <c r="A14" s="54">
        <f t="shared" si="2"/>
        <v>6</v>
      </c>
      <c r="B14" s="55">
        <v>44237</v>
      </c>
      <c r="C14" s="55">
        <f t="shared" si="0"/>
        <v>44966</v>
      </c>
      <c r="D14" s="55"/>
      <c r="E14" s="54" t="s">
        <v>287</v>
      </c>
      <c r="F14" s="54" t="s">
        <v>296</v>
      </c>
      <c r="G14" s="54">
        <v>4000797</v>
      </c>
      <c r="H14" s="61" t="s">
        <v>303</v>
      </c>
      <c r="I14" s="57">
        <v>639950</v>
      </c>
      <c r="J14" s="58">
        <v>44372</v>
      </c>
      <c r="K14" s="54" t="s">
        <v>251</v>
      </c>
      <c r="L14" s="54" t="s">
        <v>298</v>
      </c>
      <c r="M14" s="59">
        <f t="shared" si="1"/>
        <v>639950</v>
      </c>
      <c r="N14" s="60"/>
    </row>
    <row r="15" spans="1:14" s="32" customFormat="1" ht="100" customHeight="1" x14ac:dyDescent="0.35">
      <c r="A15" s="54">
        <f t="shared" si="2"/>
        <v>7</v>
      </c>
      <c r="B15" s="55">
        <v>44328</v>
      </c>
      <c r="C15" s="55">
        <f>+B15+729</f>
        <v>45057</v>
      </c>
      <c r="D15" s="63"/>
      <c r="E15" s="54" t="s">
        <v>287</v>
      </c>
      <c r="F15" s="54" t="s">
        <v>296</v>
      </c>
      <c r="G15" s="54">
        <v>4000797</v>
      </c>
      <c r="H15" s="56" t="s">
        <v>304</v>
      </c>
      <c r="I15" s="57">
        <v>2670000</v>
      </c>
      <c r="J15" s="58">
        <v>44419</v>
      </c>
      <c r="K15" s="54" t="s">
        <v>251</v>
      </c>
      <c r="L15" s="54" t="s">
        <v>298</v>
      </c>
      <c r="M15" s="59">
        <f t="shared" si="1"/>
        <v>2670000</v>
      </c>
      <c r="N15" s="60"/>
    </row>
    <row r="16" spans="1:14" s="24" customFormat="1" ht="100" customHeight="1" x14ac:dyDescent="0.35">
      <c r="A16" s="18">
        <f t="shared" si="2"/>
        <v>8</v>
      </c>
      <c r="B16" s="19">
        <v>44377</v>
      </c>
      <c r="C16" s="19">
        <f t="shared" ref="C16:C86" si="3">+B16+729</f>
        <v>45106</v>
      </c>
      <c r="D16" s="19"/>
      <c r="E16" s="18" t="s">
        <v>287</v>
      </c>
      <c r="F16" s="18" t="s">
        <v>296</v>
      </c>
      <c r="G16" s="18">
        <v>4000797</v>
      </c>
      <c r="H16" s="61" t="s">
        <v>305</v>
      </c>
      <c r="I16" s="57">
        <v>1089000</v>
      </c>
      <c r="J16" s="58">
        <v>44525</v>
      </c>
      <c r="K16" s="18" t="s">
        <v>251</v>
      </c>
      <c r="L16" s="18" t="s">
        <v>298</v>
      </c>
      <c r="M16" s="22">
        <f t="shared" si="1"/>
        <v>1089000</v>
      </c>
      <c r="N16" s="64"/>
    </row>
    <row r="17" spans="1:15" s="24" customFormat="1" ht="100" customHeight="1" x14ac:dyDescent="0.35">
      <c r="A17" s="18">
        <f t="shared" si="2"/>
        <v>9</v>
      </c>
      <c r="B17" s="19">
        <v>44484</v>
      </c>
      <c r="C17" s="19">
        <f t="shared" si="3"/>
        <v>45213</v>
      </c>
      <c r="D17" s="19"/>
      <c r="E17" s="18" t="s">
        <v>287</v>
      </c>
      <c r="F17" s="18" t="s">
        <v>296</v>
      </c>
      <c r="G17" s="18">
        <v>4000797</v>
      </c>
      <c r="H17" s="65" t="s">
        <v>306</v>
      </c>
      <c r="I17" s="57">
        <v>455034</v>
      </c>
      <c r="J17" s="58">
        <v>44540</v>
      </c>
      <c r="K17" s="18" t="s">
        <v>251</v>
      </c>
      <c r="L17" s="18" t="s">
        <v>298</v>
      </c>
      <c r="M17" s="22">
        <f t="shared" si="1"/>
        <v>455034</v>
      </c>
      <c r="N17" s="64"/>
    </row>
    <row r="18" spans="1:15" s="24" customFormat="1" ht="100" customHeight="1" x14ac:dyDescent="0.35">
      <c r="A18" s="18">
        <f t="shared" si="2"/>
        <v>10</v>
      </c>
      <c r="B18" s="19">
        <v>44522</v>
      </c>
      <c r="C18" s="19">
        <f t="shared" si="3"/>
        <v>45251</v>
      </c>
      <c r="D18" s="19"/>
      <c r="E18" s="18" t="s">
        <v>287</v>
      </c>
      <c r="F18" s="18" t="s">
        <v>296</v>
      </c>
      <c r="G18" s="18">
        <v>4000797</v>
      </c>
      <c r="H18" s="61" t="s">
        <v>307</v>
      </c>
      <c r="I18" s="57">
        <v>519900</v>
      </c>
      <c r="J18" s="58">
        <v>44578</v>
      </c>
      <c r="K18" s="18" t="s">
        <v>251</v>
      </c>
      <c r="L18" s="18" t="s">
        <v>298</v>
      </c>
      <c r="M18" s="22">
        <f t="shared" si="1"/>
        <v>519900</v>
      </c>
      <c r="N18" s="64"/>
    </row>
    <row r="19" spans="1:15" s="24" customFormat="1" ht="100" customHeight="1" x14ac:dyDescent="0.35">
      <c r="A19" s="18">
        <f t="shared" si="2"/>
        <v>11</v>
      </c>
      <c r="B19" s="19">
        <v>44470</v>
      </c>
      <c r="C19" s="19">
        <f t="shared" si="3"/>
        <v>45199</v>
      </c>
      <c r="D19" s="19"/>
      <c r="E19" s="18" t="s">
        <v>287</v>
      </c>
      <c r="F19" s="18" t="s">
        <v>296</v>
      </c>
      <c r="G19" s="18">
        <v>4000797</v>
      </c>
      <c r="H19" s="65" t="s">
        <v>308</v>
      </c>
      <c r="I19" s="57">
        <v>1350000</v>
      </c>
      <c r="J19" s="58">
        <v>44602</v>
      </c>
      <c r="K19" s="18" t="s">
        <v>251</v>
      </c>
      <c r="L19" s="18" t="s">
        <v>298</v>
      </c>
      <c r="M19" s="22">
        <f t="shared" si="1"/>
        <v>1350000</v>
      </c>
      <c r="N19" s="64"/>
    </row>
    <row r="20" spans="1:15" s="24" customFormat="1" ht="100" customHeight="1" x14ac:dyDescent="0.35">
      <c r="A20" s="18">
        <f t="shared" si="2"/>
        <v>12</v>
      </c>
      <c r="B20" s="19">
        <v>43998</v>
      </c>
      <c r="C20" s="19">
        <f t="shared" si="3"/>
        <v>44727</v>
      </c>
      <c r="D20" s="19"/>
      <c r="E20" s="18" t="s">
        <v>287</v>
      </c>
      <c r="F20" s="18" t="s">
        <v>296</v>
      </c>
      <c r="G20" s="18">
        <v>4000797</v>
      </c>
      <c r="H20" s="64" t="s">
        <v>309</v>
      </c>
      <c r="I20" s="64">
        <v>0</v>
      </c>
      <c r="J20" s="18" t="s">
        <v>310</v>
      </c>
      <c r="K20" s="18" t="s">
        <v>241</v>
      </c>
      <c r="L20" s="18" t="s">
        <v>311</v>
      </c>
      <c r="M20" s="22">
        <v>0</v>
      </c>
      <c r="N20" s="64" t="s">
        <v>312</v>
      </c>
    </row>
    <row r="21" spans="1:15" s="24" customFormat="1" ht="100" customHeight="1" x14ac:dyDescent="0.35">
      <c r="A21" s="18">
        <f t="shared" si="2"/>
        <v>13</v>
      </c>
      <c r="B21" s="19">
        <v>44497</v>
      </c>
      <c r="C21" s="19">
        <f t="shared" si="3"/>
        <v>45226</v>
      </c>
      <c r="D21" s="19"/>
      <c r="E21" s="18" t="s">
        <v>287</v>
      </c>
      <c r="F21" s="18" t="s">
        <v>296</v>
      </c>
      <c r="G21" s="18">
        <v>4000797</v>
      </c>
      <c r="H21" s="64" t="s">
        <v>313</v>
      </c>
      <c r="I21" s="57">
        <v>364900</v>
      </c>
      <c r="J21" s="19">
        <v>44645</v>
      </c>
      <c r="K21" s="18" t="s">
        <v>251</v>
      </c>
      <c r="L21" s="18" t="s">
        <v>298</v>
      </c>
      <c r="M21" s="22">
        <f t="shared" si="1"/>
        <v>364900</v>
      </c>
      <c r="N21" s="64"/>
    </row>
    <row r="22" spans="1:15" s="24" customFormat="1" ht="100" customHeight="1" x14ac:dyDescent="0.35">
      <c r="A22" s="18">
        <f t="shared" si="2"/>
        <v>14</v>
      </c>
      <c r="B22" s="19">
        <v>43505</v>
      </c>
      <c r="C22" s="19">
        <f t="shared" si="3"/>
        <v>44234</v>
      </c>
      <c r="D22" s="19"/>
      <c r="E22" s="18" t="s">
        <v>314</v>
      </c>
      <c r="F22" s="18" t="s">
        <v>246</v>
      </c>
      <c r="G22" s="18">
        <v>8001002799</v>
      </c>
      <c r="H22" s="20" t="s">
        <v>315</v>
      </c>
      <c r="I22" s="66">
        <v>0</v>
      </c>
      <c r="J22" s="64"/>
      <c r="K22" s="18" t="s">
        <v>241</v>
      </c>
      <c r="L22" s="67" t="s">
        <v>316</v>
      </c>
      <c r="M22" s="68">
        <f t="shared" si="1"/>
        <v>0</v>
      </c>
      <c r="N22" s="25" t="s">
        <v>317</v>
      </c>
    </row>
    <row r="23" spans="1:15" s="24" customFormat="1" ht="100" customHeight="1" x14ac:dyDescent="0.35">
      <c r="A23" s="18">
        <f t="shared" si="2"/>
        <v>15</v>
      </c>
      <c r="B23" s="19">
        <v>43882</v>
      </c>
      <c r="C23" s="19">
        <f t="shared" si="3"/>
        <v>44611</v>
      </c>
      <c r="D23" s="19"/>
      <c r="E23" s="18" t="s">
        <v>38</v>
      </c>
      <c r="F23" s="18" t="s">
        <v>239</v>
      </c>
      <c r="G23" s="18">
        <v>41342</v>
      </c>
      <c r="H23" s="20" t="s">
        <v>318</v>
      </c>
      <c r="I23" s="21">
        <v>10000000</v>
      </c>
      <c r="J23" s="19">
        <v>43964</v>
      </c>
      <c r="K23" s="18" t="s">
        <v>251</v>
      </c>
      <c r="L23" s="18" t="s">
        <v>298</v>
      </c>
      <c r="M23" s="22">
        <f t="shared" si="1"/>
        <v>10000000</v>
      </c>
      <c r="N23" s="20" t="s">
        <v>319</v>
      </c>
    </row>
    <row r="24" spans="1:15" s="24" customFormat="1" ht="100" customHeight="1" x14ac:dyDescent="0.35">
      <c r="A24" s="18">
        <f t="shared" si="2"/>
        <v>16</v>
      </c>
      <c r="B24" s="19">
        <v>44259</v>
      </c>
      <c r="C24" s="19">
        <f t="shared" si="3"/>
        <v>44988</v>
      </c>
      <c r="D24" s="19"/>
      <c r="E24" s="18" t="s">
        <v>38</v>
      </c>
      <c r="F24" s="18" t="s">
        <v>239</v>
      </c>
      <c r="G24" s="18">
        <v>46846</v>
      </c>
      <c r="H24" s="20" t="s">
        <v>320</v>
      </c>
      <c r="I24" s="21">
        <v>10000000</v>
      </c>
      <c r="J24" s="19">
        <v>44326</v>
      </c>
      <c r="K24" s="18" t="s">
        <v>251</v>
      </c>
      <c r="L24" s="18" t="s">
        <v>298</v>
      </c>
      <c r="M24" s="22">
        <f t="shared" si="1"/>
        <v>10000000</v>
      </c>
      <c r="N24" s="20" t="s">
        <v>321</v>
      </c>
    </row>
    <row r="25" spans="1:15" s="24" customFormat="1" ht="100" customHeight="1" x14ac:dyDescent="0.35">
      <c r="A25" s="18">
        <f t="shared" si="2"/>
        <v>17</v>
      </c>
      <c r="B25" s="19">
        <v>43293</v>
      </c>
      <c r="C25" s="19">
        <f t="shared" si="3"/>
        <v>44022</v>
      </c>
      <c r="D25" s="19">
        <v>43293</v>
      </c>
      <c r="E25" s="18" t="s">
        <v>38</v>
      </c>
      <c r="F25" s="18" t="s">
        <v>239</v>
      </c>
      <c r="G25" s="18">
        <v>25204</v>
      </c>
      <c r="H25" s="20" t="s">
        <v>240</v>
      </c>
      <c r="I25" s="21"/>
      <c r="J25" s="19"/>
      <c r="K25" s="18" t="s">
        <v>241</v>
      </c>
      <c r="L25" s="18" t="s">
        <v>242</v>
      </c>
      <c r="M25" s="22"/>
      <c r="N25" s="23" t="s">
        <v>243</v>
      </c>
    </row>
    <row r="26" spans="1:15" s="24" customFormat="1" ht="100" customHeight="1" x14ac:dyDescent="0.35">
      <c r="A26" s="18">
        <f t="shared" si="2"/>
        <v>18</v>
      </c>
      <c r="B26" s="19"/>
      <c r="C26" s="19"/>
      <c r="D26" s="19">
        <v>43724</v>
      </c>
      <c r="E26" s="18" t="s">
        <v>38</v>
      </c>
      <c r="F26" s="18" t="s">
        <v>239</v>
      </c>
      <c r="G26" s="18">
        <v>34225</v>
      </c>
      <c r="H26" s="23" t="s">
        <v>244</v>
      </c>
      <c r="I26" s="21"/>
      <c r="J26" s="19"/>
      <c r="K26" s="18" t="s">
        <v>241</v>
      </c>
      <c r="L26" s="18" t="s">
        <v>242</v>
      </c>
      <c r="M26" s="22">
        <v>10000000</v>
      </c>
      <c r="N26" s="20" t="s">
        <v>245</v>
      </c>
    </row>
    <row r="27" spans="1:15" s="24" customFormat="1" ht="100" customHeight="1" x14ac:dyDescent="0.35">
      <c r="A27" s="18">
        <f t="shared" si="2"/>
        <v>19</v>
      </c>
      <c r="B27" s="19">
        <v>44326</v>
      </c>
      <c r="C27" s="19">
        <f t="shared" si="3"/>
        <v>45055</v>
      </c>
      <c r="D27" s="19"/>
      <c r="E27" s="18" t="s">
        <v>38</v>
      </c>
      <c r="F27" s="18" t="s">
        <v>239</v>
      </c>
      <c r="G27" s="18">
        <v>46846</v>
      </c>
      <c r="H27" s="20" t="s">
        <v>322</v>
      </c>
      <c r="I27" s="21">
        <v>10000000</v>
      </c>
      <c r="J27" s="19">
        <v>44741</v>
      </c>
      <c r="K27" s="18" t="s">
        <v>251</v>
      </c>
      <c r="L27" s="18" t="s">
        <v>298</v>
      </c>
      <c r="M27" s="22">
        <v>12000000</v>
      </c>
      <c r="N27" s="20" t="s">
        <v>323</v>
      </c>
    </row>
    <row r="28" spans="1:15" s="24" customFormat="1" ht="100" customHeight="1" x14ac:dyDescent="0.35">
      <c r="A28" s="18">
        <f t="shared" si="2"/>
        <v>20</v>
      </c>
      <c r="B28" s="19">
        <v>44326</v>
      </c>
      <c r="C28" s="19">
        <f t="shared" si="3"/>
        <v>45055</v>
      </c>
      <c r="D28" s="19"/>
      <c r="E28" s="18" t="s">
        <v>38</v>
      </c>
      <c r="F28" s="18" t="s">
        <v>239</v>
      </c>
      <c r="G28" s="18">
        <v>46846</v>
      </c>
      <c r="H28" s="20" t="s">
        <v>324</v>
      </c>
      <c r="I28" s="21">
        <v>12000000</v>
      </c>
      <c r="J28" s="19">
        <v>45441</v>
      </c>
      <c r="K28" s="18" t="s">
        <v>241</v>
      </c>
      <c r="L28" s="18" t="s">
        <v>298</v>
      </c>
      <c r="M28" s="22">
        <v>12000000</v>
      </c>
      <c r="N28" s="20" t="s">
        <v>325</v>
      </c>
    </row>
    <row r="29" spans="1:15" s="24" customFormat="1" ht="100" customHeight="1" x14ac:dyDescent="0.35">
      <c r="A29" s="18">
        <f t="shared" si="2"/>
        <v>21</v>
      </c>
      <c r="B29" s="19">
        <v>44326</v>
      </c>
      <c r="C29" s="19">
        <f t="shared" si="3"/>
        <v>45055</v>
      </c>
      <c r="D29" s="19"/>
      <c r="E29" s="18" t="s">
        <v>38</v>
      </c>
      <c r="F29" s="18" t="s">
        <v>239</v>
      </c>
      <c r="G29" s="18">
        <v>46846</v>
      </c>
      <c r="H29" s="20" t="s">
        <v>326</v>
      </c>
      <c r="I29" s="21">
        <v>12000000</v>
      </c>
      <c r="J29" s="19">
        <v>44835</v>
      </c>
      <c r="K29" s="18" t="s">
        <v>251</v>
      </c>
      <c r="L29" s="18" t="s">
        <v>298</v>
      </c>
      <c r="M29" s="22">
        <f t="shared" si="1"/>
        <v>12000000</v>
      </c>
      <c r="N29" s="20" t="s">
        <v>327</v>
      </c>
    </row>
    <row r="30" spans="1:15" s="29" customFormat="1" ht="100" customHeight="1" x14ac:dyDescent="0.35">
      <c r="A30" s="18">
        <f t="shared" si="2"/>
        <v>22</v>
      </c>
      <c r="B30" s="19">
        <v>44326</v>
      </c>
      <c r="C30" s="19">
        <f t="shared" si="3"/>
        <v>45055</v>
      </c>
      <c r="D30" s="19"/>
      <c r="E30" s="18" t="s">
        <v>38</v>
      </c>
      <c r="F30" s="18" t="s">
        <v>239</v>
      </c>
      <c r="G30" s="18">
        <v>46846</v>
      </c>
      <c r="H30" s="20" t="s">
        <v>328</v>
      </c>
      <c r="I30" s="21">
        <v>12000000</v>
      </c>
      <c r="J30" s="19">
        <v>44835</v>
      </c>
      <c r="K30" s="18" t="s">
        <v>251</v>
      </c>
      <c r="L30" s="18" t="s">
        <v>298</v>
      </c>
      <c r="M30" s="22">
        <f t="shared" si="1"/>
        <v>12000000</v>
      </c>
      <c r="N30" s="20" t="s">
        <v>329</v>
      </c>
      <c r="O30" s="24"/>
    </row>
    <row r="31" spans="1:15" s="24" customFormat="1" ht="100" customHeight="1" x14ac:dyDescent="0.35">
      <c r="A31" s="18">
        <f t="shared" si="2"/>
        <v>23</v>
      </c>
      <c r="B31" s="19">
        <v>44370</v>
      </c>
      <c r="C31" s="19">
        <f t="shared" si="3"/>
        <v>45099</v>
      </c>
      <c r="D31" s="19"/>
      <c r="E31" s="18" t="s">
        <v>38</v>
      </c>
      <c r="F31" s="18" t="s">
        <v>239</v>
      </c>
      <c r="G31" s="18">
        <v>46846</v>
      </c>
      <c r="H31" s="25" t="s">
        <v>330</v>
      </c>
      <c r="I31" s="21">
        <v>0</v>
      </c>
      <c r="J31" s="18"/>
      <c r="K31" s="18" t="s">
        <v>241</v>
      </c>
      <c r="L31" s="18" t="s">
        <v>298</v>
      </c>
      <c r="M31" s="22">
        <f t="shared" si="1"/>
        <v>0</v>
      </c>
      <c r="N31" s="20" t="s">
        <v>331</v>
      </c>
    </row>
    <row r="32" spans="1:15" s="29" customFormat="1" ht="100" customHeight="1" x14ac:dyDescent="0.35">
      <c r="A32" s="18">
        <f t="shared" si="2"/>
        <v>24</v>
      </c>
      <c r="B32" s="19">
        <v>44396</v>
      </c>
      <c r="C32" s="19">
        <f t="shared" si="3"/>
        <v>45125</v>
      </c>
      <c r="D32" s="19"/>
      <c r="E32" s="18" t="s">
        <v>38</v>
      </c>
      <c r="F32" s="18" t="s">
        <v>239</v>
      </c>
      <c r="G32" s="18">
        <v>46846</v>
      </c>
      <c r="H32" s="25" t="s">
        <v>332</v>
      </c>
      <c r="I32" s="21">
        <v>10000000</v>
      </c>
      <c r="J32" s="30"/>
      <c r="K32" s="18" t="s">
        <v>251</v>
      </c>
      <c r="L32" s="18" t="s">
        <v>298</v>
      </c>
      <c r="M32" s="22">
        <v>10000000</v>
      </c>
      <c r="N32" s="20" t="s">
        <v>333</v>
      </c>
    </row>
    <row r="33" spans="1:15" s="29" customFormat="1" ht="100" customHeight="1" x14ac:dyDescent="0.35">
      <c r="A33" s="18">
        <f t="shared" si="2"/>
        <v>25</v>
      </c>
      <c r="B33" s="19">
        <v>44431</v>
      </c>
      <c r="C33" s="19">
        <f t="shared" si="3"/>
        <v>45160</v>
      </c>
      <c r="D33" s="19"/>
      <c r="E33" s="18" t="s">
        <v>38</v>
      </c>
      <c r="F33" s="18" t="s">
        <v>239</v>
      </c>
      <c r="G33" s="18">
        <v>46846</v>
      </c>
      <c r="H33" s="20" t="s">
        <v>334</v>
      </c>
      <c r="I33" s="21">
        <v>0</v>
      </c>
      <c r="J33" s="30"/>
      <c r="K33" s="18" t="s">
        <v>241</v>
      </c>
      <c r="L33" s="18" t="s">
        <v>298</v>
      </c>
      <c r="M33" s="22">
        <f t="shared" si="1"/>
        <v>0</v>
      </c>
      <c r="N33" s="69" t="s">
        <v>335</v>
      </c>
    </row>
    <row r="34" spans="1:15" s="29" customFormat="1" ht="100" customHeight="1" x14ac:dyDescent="0.35">
      <c r="A34" s="18">
        <f t="shared" si="2"/>
        <v>26</v>
      </c>
      <c r="B34" s="70">
        <v>44432</v>
      </c>
      <c r="C34" s="70">
        <f t="shared" si="3"/>
        <v>45161</v>
      </c>
      <c r="D34" s="70"/>
      <c r="E34" s="71" t="s">
        <v>38</v>
      </c>
      <c r="F34" s="71" t="s">
        <v>239</v>
      </c>
      <c r="G34" s="71">
        <v>46846</v>
      </c>
      <c r="H34" s="72" t="s">
        <v>336</v>
      </c>
      <c r="I34" s="73">
        <v>0</v>
      </c>
      <c r="J34" s="74"/>
      <c r="K34" s="71" t="s">
        <v>241</v>
      </c>
      <c r="L34" s="71" t="s">
        <v>298</v>
      </c>
      <c r="M34" s="75">
        <f t="shared" si="1"/>
        <v>0</v>
      </c>
      <c r="N34" s="76" t="s">
        <v>337</v>
      </c>
    </row>
    <row r="35" spans="1:15" s="29" customFormat="1" ht="100" customHeight="1" x14ac:dyDescent="0.35">
      <c r="A35" s="18">
        <f t="shared" si="2"/>
        <v>27</v>
      </c>
      <c r="B35" s="19">
        <v>44405</v>
      </c>
      <c r="C35" s="19">
        <f t="shared" si="3"/>
        <v>45134</v>
      </c>
      <c r="D35" s="19"/>
      <c r="E35" s="18" t="s">
        <v>38</v>
      </c>
      <c r="F35" s="18" t="s">
        <v>239</v>
      </c>
      <c r="G35" s="18">
        <v>46846</v>
      </c>
      <c r="H35" s="20" t="s">
        <v>338</v>
      </c>
      <c r="I35" s="21">
        <v>7500000</v>
      </c>
      <c r="J35" s="30"/>
      <c r="K35" s="18" t="s">
        <v>251</v>
      </c>
      <c r="L35" s="18" t="s">
        <v>298</v>
      </c>
      <c r="M35" s="22">
        <v>7500000</v>
      </c>
      <c r="N35" s="20" t="s">
        <v>339</v>
      </c>
    </row>
    <row r="36" spans="1:15" s="29" customFormat="1" ht="100" customHeight="1" x14ac:dyDescent="0.35">
      <c r="A36" s="18">
        <f t="shared" si="2"/>
        <v>28</v>
      </c>
      <c r="B36" s="19">
        <v>44405</v>
      </c>
      <c r="C36" s="19">
        <f t="shared" si="3"/>
        <v>45134</v>
      </c>
      <c r="D36" s="19"/>
      <c r="E36" s="18" t="s">
        <v>38</v>
      </c>
      <c r="F36" s="18" t="s">
        <v>239</v>
      </c>
      <c r="G36" s="18">
        <v>46846</v>
      </c>
      <c r="H36" s="20" t="s">
        <v>340</v>
      </c>
      <c r="I36" s="21">
        <v>7500000</v>
      </c>
      <c r="J36" s="30"/>
      <c r="K36" s="18" t="s">
        <v>251</v>
      </c>
      <c r="L36" s="18" t="s">
        <v>298</v>
      </c>
      <c r="M36" s="22">
        <v>7500000</v>
      </c>
      <c r="N36" s="20" t="s">
        <v>341</v>
      </c>
    </row>
    <row r="37" spans="1:15" s="29" customFormat="1" ht="100" customHeight="1" x14ac:dyDescent="0.35">
      <c r="A37" s="18">
        <f t="shared" si="2"/>
        <v>29</v>
      </c>
      <c r="B37" s="19">
        <v>44405</v>
      </c>
      <c r="C37" s="19">
        <f t="shared" si="3"/>
        <v>45134</v>
      </c>
      <c r="D37" s="19"/>
      <c r="E37" s="18" t="s">
        <v>38</v>
      </c>
      <c r="F37" s="18" t="s">
        <v>239</v>
      </c>
      <c r="G37" s="18">
        <v>46846</v>
      </c>
      <c r="H37" s="20" t="s">
        <v>342</v>
      </c>
      <c r="I37" s="22">
        <v>7500000</v>
      </c>
      <c r="J37" s="19">
        <v>44699</v>
      </c>
      <c r="K37" s="18" t="s">
        <v>251</v>
      </c>
      <c r="L37" s="18" t="s">
        <v>298</v>
      </c>
      <c r="M37" s="22">
        <v>7500000</v>
      </c>
      <c r="N37" s="20" t="s">
        <v>343</v>
      </c>
    </row>
    <row r="38" spans="1:15" s="24" customFormat="1" ht="100" customHeight="1" x14ac:dyDescent="0.35">
      <c r="A38" s="18">
        <f t="shared" si="2"/>
        <v>30</v>
      </c>
      <c r="B38" s="19">
        <v>44405</v>
      </c>
      <c r="C38" s="19">
        <f t="shared" si="3"/>
        <v>45134</v>
      </c>
      <c r="D38" s="19"/>
      <c r="E38" s="18" t="s">
        <v>38</v>
      </c>
      <c r="F38" s="18" t="s">
        <v>239</v>
      </c>
      <c r="G38" s="18">
        <v>46846</v>
      </c>
      <c r="H38" s="20" t="s">
        <v>344</v>
      </c>
      <c r="I38" s="21">
        <v>0</v>
      </c>
      <c r="J38" s="18"/>
      <c r="K38" s="18" t="s">
        <v>241</v>
      </c>
      <c r="L38" s="67" t="s">
        <v>316</v>
      </c>
      <c r="M38" s="18">
        <v>0</v>
      </c>
      <c r="N38" s="20" t="s">
        <v>345</v>
      </c>
    </row>
    <row r="39" spans="1:15" s="27" customFormat="1" ht="100" customHeight="1" x14ac:dyDescent="0.35">
      <c r="A39" s="18">
        <f t="shared" si="2"/>
        <v>31</v>
      </c>
      <c r="B39" s="19">
        <v>44608</v>
      </c>
      <c r="C39" s="19">
        <f t="shared" si="3"/>
        <v>45337</v>
      </c>
      <c r="D39" s="19"/>
      <c r="E39" s="18" t="s">
        <v>38</v>
      </c>
      <c r="F39" s="18" t="s">
        <v>246</v>
      </c>
      <c r="G39" s="18">
        <v>8001483849</v>
      </c>
      <c r="H39" s="25" t="s">
        <v>247</v>
      </c>
      <c r="I39" s="26">
        <v>1100000</v>
      </c>
      <c r="J39" s="18"/>
      <c r="K39" s="18" t="s">
        <v>241</v>
      </c>
      <c r="L39" s="18" t="s">
        <v>242</v>
      </c>
      <c r="M39" s="22">
        <f>+I39</f>
        <v>1100000</v>
      </c>
      <c r="N39" s="25" t="s">
        <v>248</v>
      </c>
      <c r="O39" s="24" t="s">
        <v>249</v>
      </c>
    </row>
    <row r="40" spans="1:15" s="27" customFormat="1" ht="100" customHeight="1" x14ac:dyDescent="0.35">
      <c r="A40" s="18">
        <f t="shared" si="2"/>
        <v>32</v>
      </c>
      <c r="B40" s="19">
        <v>44608</v>
      </c>
      <c r="C40" s="19">
        <f t="shared" si="3"/>
        <v>45337</v>
      </c>
      <c r="D40" s="19">
        <v>45359</v>
      </c>
      <c r="E40" s="18" t="s">
        <v>38</v>
      </c>
      <c r="F40" s="18" t="s">
        <v>239</v>
      </c>
      <c r="G40" s="18">
        <v>46846</v>
      </c>
      <c r="H40" s="25" t="s">
        <v>250</v>
      </c>
      <c r="I40" s="26"/>
      <c r="J40" s="18"/>
      <c r="K40" s="18" t="s">
        <v>251</v>
      </c>
      <c r="L40" s="18" t="s">
        <v>242</v>
      </c>
      <c r="M40" s="22"/>
      <c r="N40" s="28" t="s">
        <v>252</v>
      </c>
      <c r="O40" s="29"/>
    </row>
    <row r="41" spans="1:15" s="27" customFormat="1" ht="100" customHeight="1" x14ac:dyDescent="0.35">
      <c r="A41" s="18">
        <f t="shared" si="2"/>
        <v>33</v>
      </c>
      <c r="B41" s="19">
        <v>44630</v>
      </c>
      <c r="C41" s="19">
        <f t="shared" si="3"/>
        <v>45359</v>
      </c>
      <c r="D41" s="19"/>
      <c r="E41" s="18" t="s">
        <v>38</v>
      </c>
      <c r="F41" s="18" t="s">
        <v>246</v>
      </c>
      <c r="G41" s="18">
        <v>8001483849</v>
      </c>
      <c r="H41" s="25" t="s">
        <v>253</v>
      </c>
      <c r="I41" s="26">
        <v>0</v>
      </c>
      <c r="J41" s="18"/>
      <c r="K41" s="18" t="s">
        <v>241</v>
      </c>
      <c r="L41" s="18" t="s">
        <v>242</v>
      </c>
      <c r="M41" s="26">
        <v>10000000</v>
      </c>
      <c r="N41" s="25" t="s">
        <v>254</v>
      </c>
      <c r="O41" s="29"/>
    </row>
    <row r="42" spans="1:15" s="27" customFormat="1" ht="100" customHeight="1" x14ac:dyDescent="0.35">
      <c r="A42" s="18">
        <f t="shared" si="2"/>
        <v>34</v>
      </c>
      <c r="B42" s="19">
        <v>44630</v>
      </c>
      <c r="C42" s="19">
        <f t="shared" si="3"/>
        <v>45359</v>
      </c>
      <c r="D42" s="19">
        <v>45359</v>
      </c>
      <c r="E42" s="18" t="s">
        <v>38</v>
      </c>
      <c r="F42" s="18" t="s">
        <v>239</v>
      </c>
      <c r="G42" s="18">
        <v>46846</v>
      </c>
      <c r="H42" s="25" t="s">
        <v>346</v>
      </c>
      <c r="I42" s="26">
        <v>20000000</v>
      </c>
      <c r="J42" s="19">
        <v>44713</v>
      </c>
      <c r="K42" s="18" t="s">
        <v>251</v>
      </c>
      <c r="L42" s="18" t="s">
        <v>298</v>
      </c>
      <c r="M42" s="26">
        <v>10000000</v>
      </c>
      <c r="N42" s="20" t="s">
        <v>347</v>
      </c>
      <c r="O42" s="29"/>
    </row>
    <row r="43" spans="1:15" s="29" customFormat="1" ht="100" customHeight="1" x14ac:dyDescent="0.35">
      <c r="A43" s="18">
        <f t="shared" si="2"/>
        <v>35</v>
      </c>
      <c r="B43" s="19">
        <v>44630</v>
      </c>
      <c r="C43" s="19">
        <f t="shared" si="3"/>
        <v>45359</v>
      </c>
      <c r="D43" s="19"/>
      <c r="E43" s="18" t="s">
        <v>38</v>
      </c>
      <c r="F43" s="18" t="s">
        <v>246</v>
      </c>
      <c r="G43" s="18">
        <v>8001483849</v>
      </c>
      <c r="H43" s="20" t="s">
        <v>255</v>
      </c>
      <c r="I43" s="21">
        <v>0</v>
      </c>
      <c r="J43" s="30"/>
      <c r="K43" s="18" t="s">
        <v>241</v>
      </c>
      <c r="L43" s="18" t="s">
        <v>242</v>
      </c>
      <c r="M43" s="26"/>
      <c r="N43" s="28" t="s">
        <v>256</v>
      </c>
    </row>
    <row r="44" spans="1:15" s="29" customFormat="1" ht="100" customHeight="1" x14ac:dyDescent="0.35">
      <c r="A44" s="18">
        <f t="shared" si="2"/>
        <v>36</v>
      </c>
      <c r="B44" s="19">
        <v>44630</v>
      </c>
      <c r="C44" s="19">
        <f t="shared" si="3"/>
        <v>45359</v>
      </c>
      <c r="D44" s="19">
        <v>45359</v>
      </c>
      <c r="E44" s="18" t="s">
        <v>38</v>
      </c>
      <c r="F44" s="18" t="s">
        <v>239</v>
      </c>
      <c r="G44" s="18">
        <v>46846</v>
      </c>
      <c r="H44" s="20" t="s">
        <v>348</v>
      </c>
      <c r="I44" s="21">
        <v>20000000</v>
      </c>
      <c r="J44" s="77">
        <v>44713</v>
      </c>
      <c r="K44" s="18" t="s">
        <v>251</v>
      </c>
      <c r="L44" s="18" t="s">
        <v>298</v>
      </c>
      <c r="M44" s="26">
        <v>10000000</v>
      </c>
      <c r="N44" s="20" t="s">
        <v>347</v>
      </c>
    </row>
    <row r="45" spans="1:15" s="27" customFormat="1" ht="100" customHeight="1" x14ac:dyDescent="0.35">
      <c r="A45" s="18">
        <f t="shared" si="2"/>
        <v>37</v>
      </c>
      <c r="B45" s="19">
        <v>44372</v>
      </c>
      <c r="C45" s="19">
        <f t="shared" si="3"/>
        <v>45101</v>
      </c>
      <c r="D45" s="19"/>
      <c r="E45" s="18" t="s">
        <v>38</v>
      </c>
      <c r="F45" s="18" t="s">
        <v>239</v>
      </c>
      <c r="G45" s="18">
        <v>46846</v>
      </c>
      <c r="H45" s="25" t="s">
        <v>349</v>
      </c>
      <c r="I45" s="26">
        <v>6181700</v>
      </c>
      <c r="J45" s="19">
        <v>44848</v>
      </c>
      <c r="K45" s="18" t="s">
        <v>251</v>
      </c>
      <c r="L45" s="18" t="s">
        <v>298</v>
      </c>
      <c r="M45" s="26">
        <v>7000000</v>
      </c>
      <c r="N45" s="25" t="s">
        <v>350</v>
      </c>
    </row>
    <row r="46" spans="1:15" s="29" customFormat="1" ht="100" customHeight="1" x14ac:dyDescent="0.35">
      <c r="A46" s="18">
        <f t="shared" si="2"/>
        <v>38</v>
      </c>
      <c r="B46" s="19">
        <v>44680</v>
      </c>
      <c r="C46" s="19">
        <f t="shared" si="3"/>
        <v>45409</v>
      </c>
      <c r="D46" s="19"/>
      <c r="E46" s="18" t="s">
        <v>38</v>
      </c>
      <c r="F46" s="18" t="s">
        <v>246</v>
      </c>
      <c r="G46" s="18">
        <v>8001483849</v>
      </c>
      <c r="H46" s="20" t="s">
        <v>257</v>
      </c>
      <c r="I46" s="26">
        <v>4065250</v>
      </c>
      <c r="J46" s="19">
        <v>44742</v>
      </c>
      <c r="K46" s="18" t="s">
        <v>251</v>
      </c>
      <c r="L46" s="18" t="s">
        <v>242</v>
      </c>
      <c r="M46" s="26">
        <v>7000000</v>
      </c>
      <c r="N46" s="20" t="s">
        <v>258</v>
      </c>
    </row>
    <row r="47" spans="1:15" s="29" customFormat="1" ht="100" customHeight="1" x14ac:dyDescent="0.35">
      <c r="A47" s="18">
        <f t="shared" si="2"/>
        <v>39</v>
      </c>
      <c r="B47" s="19">
        <v>44091</v>
      </c>
      <c r="C47" s="19">
        <f t="shared" si="3"/>
        <v>44820</v>
      </c>
      <c r="D47" s="19"/>
      <c r="E47" s="18" t="s">
        <v>38</v>
      </c>
      <c r="F47" s="18" t="s">
        <v>239</v>
      </c>
      <c r="G47" s="18">
        <v>46846</v>
      </c>
      <c r="H47" s="20" t="s">
        <v>351</v>
      </c>
      <c r="I47" s="26">
        <v>4415500</v>
      </c>
      <c r="J47" s="19">
        <v>44825</v>
      </c>
      <c r="K47" s="18" t="s">
        <v>251</v>
      </c>
      <c r="L47" s="18" t="s">
        <v>298</v>
      </c>
      <c r="M47" s="26">
        <v>5000000</v>
      </c>
      <c r="N47" s="20" t="s">
        <v>352</v>
      </c>
    </row>
    <row r="48" spans="1:15" s="29" customFormat="1" ht="100" customHeight="1" x14ac:dyDescent="0.35">
      <c r="A48" s="18">
        <f t="shared" si="2"/>
        <v>40</v>
      </c>
      <c r="B48" s="19">
        <v>44693</v>
      </c>
      <c r="C48" s="19">
        <f t="shared" si="3"/>
        <v>45422</v>
      </c>
      <c r="D48" s="19"/>
      <c r="E48" s="18" t="s">
        <v>38</v>
      </c>
      <c r="F48" s="18" t="s">
        <v>246</v>
      </c>
      <c r="G48" s="18">
        <v>8001483849</v>
      </c>
      <c r="H48" s="20" t="s">
        <v>259</v>
      </c>
      <c r="I48" s="26">
        <v>12000000</v>
      </c>
      <c r="J48" s="19">
        <v>44964</v>
      </c>
      <c r="K48" s="18" t="s">
        <v>251</v>
      </c>
      <c r="L48" s="18" t="s">
        <v>242</v>
      </c>
      <c r="M48" s="22">
        <v>12000000</v>
      </c>
      <c r="N48" s="28" t="s">
        <v>260</v>
      </c>
    </row>
    <row r="49" spans="1:14" s="29" customFormat="1" ht="100" customHeight="1" x14ac:dyDescent="0.35">
      <c r="A49" s="18">
        <f t="shared" si="2"/>
        <v>41</v>
      </c>
      <c r="B49" s="78">
        <v>44697</v>
      </c>
      <c r="C49" s="78">
        <f t="shared" si="3"/>
        <v>45426</v>
      </c>
      <c r="D49" s="78"/>
      <c r="E49" s="79" t="s">
        <v>287</v>
      </c>
      <c r="F49" s="79" t="s">
        <v>296</v>
      </c>
      <c r="G49" s="79">
        <v>4000797</v>
      </c>
      <c r="H49" s="80" t="s">
        <v>353</v>
      </c>
      <c r="I49" s="81">
        <v>2399000</v>
      </c>
      <c r="J49" s="78">
        <v>44863</v>
      </c>
      <c r="K49" s="79" t="s">
        <v>251</v>
      </c>
      <c r="L49" s="79" t="s">
        <v>298</v>
      </c>
      <c r="M49" s="82">
        <f>+I49</f>
        <v>2399000</v>
      </c>
      <c r="N49" s="83" t="s">
        <v>354</v>
      </c>
    </row>
    <row r="50" spans="1:14" s="29" customFormat="1" ht="100" customHeight="1" x14ac:dyDescent="0.35">
      <c r="A50" s="18">
        <f t="shared" si="2"/>
        <v>42</v>
      </c>
      <c r="B50" s="19">
        <v>44714</v>
      </c>
      <c r="C50" s="19">
        <f t="shared" si="3"/>
        <v>45443</v>
      </c>
      <c r="D50" s="19"/>
      <c r="E50" s="18" t="s">
        <v>38</v>
      </c>
      <c r="F50" s="18" t="s">
        <v>246</v>
      </c>
      <c r="G50" s="18">
        <v>8001483849</v>
      </c>
      <c r="H50" s="20" t="s">
        <v>261</v>
      </c>
      <c r="I50" s="26">
        <v>50000000</v>
      </c>
      <c r="J50" s="19">
        <v>44993</v>
      </c>
      <c r="K50" s="18" t="s">
        <v>251</v>
      </c>
      <c r="L50" s="18" t="s">
        <v>242</v>
      </c>
      <c r="M50" s="26">
        <v>18000000</v>
      </c>
      <c r="N50" s="25" t="s">
        <v>262</v>
      </c>
    </row>
    <row r="51" spans="1:14" s="29" customFormat="1" ht="100" customHeight="1" x14ac:dyDescent="0.35">
      <c r="A51" s="18">
        <f t="shared" si="2"/>
        <v>43</v>
      </c>
      <c r="B51" s="19">
        <v>44740</v>
      </c>
      <c r="C51" s="19">
        <f t="shared" si="3"/>
        <v>45469</v>
      </c>
      <c r="D51" s="19"/>
      <c r="E51" s="18" t="s">
        <v>38</v>
      </c>
      <c r="F51" s="18" t="s">
        <v>246</v>
      </c>
      <c r="G51" s="18">
        <v>8001483849</v>
      </c>
      <c r="H51" s="20" t="s">
        <v>263</v>
      </c>
      <c r="I51" s="26">
        <v>50000000</v>
      </c>
      <c r="J51" s="19">
        <v>44983</v>
      </c>
      <c r="K51" s="18" t="s">
        <v>251</v>
      </c>
      <c r="L51" s="18" t="s">
        <v>242</v>
      </c>
      <c r="M51" s="26">
        <v>25000000</v>
      </c>
      <c r="N51" s="25" t="s">
        <v>264</v>
      </c>
    </row>
    <row r="52" spans="1:14" s="29" customFormat="1" ht="100" customHeight="1" x14ac:dyDescent="0.35">
      <c r="A52" s="18">
        <f t="shared" si="2"/>
        <v>44</v>
      </c>
      <c r="B52" s="19">
        <v>44789</v>
      </c>
      <c r="C52" s="19">
        <f t="shared" si="3"/>
        <v>45518</v>
      </c>
      <c r="D52" s="19">
        <v>44792</v>
      </c>
      <c r="E52" s="18" t="s">
        <v>38</v>
      </c>
      <c r="F52" s="18" t="s">
        <v>246</v>
      </c>
      <c r="G52" s="18">
        <v>8001483849</v>
      </c>
      <c r="H52" s="20" t="s">
        <v>355</v>
      </c>
      <c r="I52" s="26">
        <f>4011030+4011030</f>
        <v>8022060</v>
      </c>
      <c r="J52" s="19">
        <v>45100</v>
      </c>
      <c r="K52" s="18" t="s">
        <v>251</v>
      </c>
      <c r="L52" s="18" t="s">
        <v>298</v>
      </c>
      <c r="M52" s="26">
        <v>9000000</v>
      </c>
      <c r="N52" s="25" t="s">
        <v>356</v>
      </c>
    </row>
    <row r="53" spans="1:14" s="29" customFormat="1" ht="100" customHeight="1" x14ac:dyDescent="0.35">
      <c r="A53" s="18">
        <f t="shared" si="2"/>
        <v>45</v>
      </c>
      <c r="B53" s="84">
        <v>44445</v>
      </c>
      <c r="C53" s="84">
        <f t="shared" si="3"/>
        <v>45174</v>
      </c>
      <c r="D53" s="84">
        <v>44854</v>
      </c>
      <c r="E53" s="85" t="s">
        <v>38</v>
      </c>
      <c r="F53" s="85" t="s">
        <v>246</v>
      </c>
      <c r="G53" s="85">
        <v>8001483849</v>
      </c>
      <c r="H53" s="86" t="s">
        <v>357</v>
      </c>
      <c r="I53" s="87">
        <v>0</v>
      </c>
      <c r="J53" s="84" t="s">
        <v>358</v>
      </c>
      <c r="K53" s="85" t="s">
        <v>241</v>
      </c>
      <c r="L53" s="85" t="s">
        <v>298</v>
      </c>
      <c r="M53" s="26">
        <v>0</v>
      </c>
      <c r="N53" s="86" t="s">
        <v>359</v>
      </c>
    </row>
    <row r="54" spans="1:14" s="29" customFormat="1" ht="100" customHeight="1" x14ac:dyDescent="0.35">
      <c r="A54" s="18">
        <f t="shared" si="2"/>
        <v>46</v>
      </c>
      <c r="B54" s="19">
        <v>44854</v>
      </c>
      <c r="C54" s="19">
        <f t="shared" si="3"/>
        <v>45583</v>
      </c>
      <c r="D54" s="19">
        <v>44854</v>
      </c>
      <c r="E54" s="18" t="s">
        <v>287</v>
      </c>
      <c r="F54" s="18" t="s">
        <v>296</v>
      </c>
      <c r="G54" s="18">
        <v>4000797</v>
      </c>
      <c r="H54" s="64" t="s">
        <v>360</v>
      </c>
      <c r="I54" s="26">
        <v>559990</v>
      </c>
      <c r="J54" s="19">
        <v>44954</v>
      </c>
      <c r="K54" s="18" t="s">
        <v>251</v>
      </c>
      <c r="L54" s="18" t="s">
        <v>298</v>
      </c>
      <c r="M54" s="26">
        <f>+I54</f>
        <v>559990</v>
      </c>
      <c r="N54" s="20" t="s">
        <v>361</v>
      </c>
    </row>
    <row r="55" spans="1:14" s="29" customFormat="1" ht="100" customHeight="1" x14ac:dyDescent="0.35">
      <c r="A55" s="18">
        <f t="shared" si="2"/>
        <v>47</v>
      </c>
      <c r="B55" s="70">
        <v>44889</v>
      </c>
      <c r="C55" s="70">
        <f t="shared" si="3"/>
        <v>45618</v>
      </c>
      <c r="D55" s="70">
        <v>44954</v>
      </c>
      <c r="E55" s="71" t="s">
        <v>287</v>
      </c>
      <c r="F55" s="71" t="s">
        <v>296</v>
      </c>
      <c r="G55" s="71">
        <v>4000797</v>
      </c>
      <c r="H55" s="88" t="s">
        <v>362</v>
      </c>
      <c r="I55" s="89">
        <v>470000</v>
      </c>
      <c r="J55" s="70">
        <v>44928</v>
      </c>
      <c r="K55" s="71" t="s">
        <v>251</v>
      </c>
      <c r="L55" s="71" t="s">
        <v>298</v>
      </c>
      <c r="M55" s="89">
        <f>+I55</f>
        <v>470000</v>
      </c>
      <c r="N55" s="72" t="s">
        <v>363</v>
      </c>
    </row>
    <row r="56" spans="1:14" s="29" customFormat="1" ht="100" customHeight="1" x14ac:dyDescent="0.35">
      <c r="A56" s="18">
        <f t="shared" si="2"/>
        <v>48</v>
      </c>
      <c r="B56" s="19">
        <v>44902</v>
      </c>
      <c r="C56" s="19">
        <f t="shared" si="3"/>
        <v>45631</v>
      </c>
      <c r="D56" s="19">
        <v>44902</v>
      </c>
      <c r="E56" s="18" t="s">
        <v>38</v>
      </c>
      <c r="F56" s="18" t="s">
        <v>246</v>
      </c>
      <c r="G56" s="18">
        <v>8001483849</v>
      </c>
      <c r="H56" s="20" t="s">
        <v>364</v>
      </c>
      <c r="I56" s="26">
        <v>10000000</v>
      </c>
      <c r="J56" s="19">
        <v>44959</v>
      </c>
      <c r="K56" s="18" t="s">
        <v>251</v>
      </c>
      <c r="L56" s="18" t="s">
        <v>298</v>
      </c>
      <c r="M56" s="26">
        <f>+I56</f>
        <v>10000000</v>
      </c>
      <c r="N56" s="20" t="s">
        <v>365</v>
      </c>
    </row>
    <row r="57" spans="1:14" s="24" customFormat="1" ht="100" customHeight="1" x14ac:dyDescent="0.35">
      <c r="A57" s="18">
        <f t="shared" si="2"/>
        <v>49</v>
      </c>
      <c r="B57" s="19">
        <v>44929</v>
      </c>
      <c r="C57" s="19">
        <f t="shared" si="3"/>
        <v>45658</v>
      </c>
      <c r="D57" s="19">
        <v>44958</v>
      </c>
      <c r="E57" s="18" t="s">
        <v>287</v>
      </c>
      <c r="F57" s="18" t="s">
        <v>239</v>
      </c>
      <c r="G57" s="18">
        <v>57598</v>
      </c>
      <c r="H57" s="25" t="s">
        <v>366</v>
      </c>
      <c r="I57" s="21">
        <v>2045757</v>
      </c>
      <c r="J57" s="19">
        <v>45014</v>
      </c>
      <c r="K57" s="18" t="s">
        <v>251</v>
      </c>
      <c r="L57" s="18" t="s">
        <v>298</v>
      </c>
      <c r="M57" s="21">
        <v>2045757</v>
      </c>
      <c r="N57" s="20" t="s">
        <v>367</v>
      </c>
    </row>
    <row r="58" spans="1:14" s="24" customFormat="1" ht="100" customHeight="1" x14ac:dyDescent="0.35">
      <c r="A58" s="18">
        <f t="shared" si="2"/>
        <v>50</v>
      </c>
      <c r="B58" s="19">
        <v>44958</v>
      </c>
      <c r="C58" s="19">
        <f t="shared" si="3"/>
        <v>45687</v>
      </c>
      <c r="D58" s="19">
        <v>44998</v>
      </c>
      <c r="E58" s="18" t="s">
        <v>287</v>
      </c>
      <c r="F58" s="18" t="s">
        <v>239</v>
      </c>
      <c r="G58" s="18">
        <v>57598</v>
      </c>
      <c r="H58" s="25" t="s">
        <v>368</v>
      </c>
      <c r="I58" s="21">
        <v>270000</v>
      </c>
      <c r="J58" s="19">
        <v>45029</v>
      </c>
      <c r="K58" s="18" t="s">
        <v>251</v>
      </c>
      <c r="L58" s="18" t="s">
        <v>298</v>
      </c>
      <c r="M58" s="21">
        <v>270000</v>
      </c>
      <c r="N58" s="20" t="s">
        <v>369</v>
      </c>
    </row>
    <row r="59" spans="1:14" s="24" customFormat="1" ht="100" customHeight="1" x14ac:dyDescent="0.35">
      <c r="A59" s="18">
        <f t="shared" si="2"/>
        <v>51</v>
      </c>
      <c r="B59" s="19">
        <v>44991</v>
      </c>
      <c r="C59" s="19">
        <f t="shared" si="3"/>
        <v>45720</v>
      </c>
      <c r="D59" s="19">
        <v>45006</v>
      </c>
      <c r="E59" s="18" t="s">
        <v>38</v>
      </c>
      <c r="F59" s="18" t="s">
        <v>246</v>
      </c>
      <c r="G59" s="18">
        <v>8001484374</v>
      </c>
      <c r="H59" s="25" t="s">
        <v>370</v>
      </c>
      <c r="I59" s="21">
        <v>10000000</v>
      </c>
      <c r="J59" s="77" t="s">
        <v>371</v>
      </c>
      <c r="K59" s="18" t="s">
        <v>241</v>
      </c>
      <c r="L59" s="18" t="s">
        <v>298</v>
      </c>
      <c r="M59" s="21">
        <v>10000000</v>
      </c>
      <c r="N59" s="20" t="s">
        <v>372</v>
      </c>
    </row>
    <row r="60" spans="1:14" s="24" customFormat="1" ht="100" customHeight="1" x14ac:dyDescent="0.35">
      <c r="A60" s="18">
        <f t="shared" si="2"/>
        <v>52</v>
      </c>
      <c r="B60" s="19">
        <v>44988</v>
      </c>
      <c r="C60" s="19">
        <f t="shared" si="3"/>
        <v>45717</v>
      </c>
      <c r="D60" s="19">
        <v>45008</v>
      </c>
      <c r="E60" s="18" t="s">
        <v>38</v>
      </c>
      <c r="F60" s="18" t="s">
        <v>246</v>
      </c>
      <c r="G60" s="18">
        <v>8001484374</v>
      </c>
      <c r="H60" s="25" t="s">
        <v>265</v>
      </c>
      <c r="I60" s="21">
        <v>15000000</v>
      </c>
      <c r="J60" s="19">
        <v>45112</v>
      </c>
      <c r="K60" s="18" t="s">
        <v>251</v>
      </c>
      <c r="L60" s="18" t="s">
        <v>242</v>
      </c>
      <c r="M60" s="21">
        <v>11900000</v>
      </c>
      <c r="N60" s="20" t="s">
        <v>266</v>
      </c>
    </row>
    <row r="61" spans="1:14" s="24" customFormat="1" ht="100" customHeight="1" x14ac:dyDescent="0.35">
      <c r="A61" s="18">
        <f t="shared" si="2"/>
        <v>53</v>
      </c>
      <c r="B61" s="19">
        <v>44817</v>
      </c>
      <c r="C61" s="19">
        <f t="shared" si="3"/>
        <v>45546</v>
      </c>
      <c r="D61" s="19">
        <v>45015</v>
      </c>
      <c r="E61" s="18" t="s">
        <v>287</v>
      </c>
      <c r="F61" s="18" t="s">
        <v>296</v>
      </c>
      <c r="G61" s="18">
        <v>4000797</v>
      </c>
      <c r="H61" s="25" t="s">
        <v>373</v>
      </c>
      <c r="I61" s="21">
        <v>4476780</v>
      </c>
      <c r="J61" s="90">
        <v>45133</v>
      </c>
      <c r="K61" s="18" t="s">
        <v>251</v>
      </c>
      <c r="L61" s="18" t="s">
        <v>298</v>
      </c>
      <c r="M61" s="21">
        <v>4476780</v>
      </c>
      <c r="N61" s="20" t="s">
        <v>374</v>
      </c>
    </row>
    <row r="62" spans="1:14" s="24" customFormat="1" ht="100" customHeight="1" x14ac:dyDescent="0.35">
      <c r="A62" s="18">
        <f t="shared" si="2"/>
        <v>54</v>
      </c>
      <c r="B62" s="19">
        <v>45036</v>
      </c>
      <c r="C62" s="19">
        <f t="shared" si="3"/>
        <v>45765</v>
      </c>
      <c r="D62" s="19">
        <v>45040</v>
      </c>
      <c r="E62" s="18" t="s">
        <v>38</v>
      </c>
      <c r="F62" s="18" t="s">
        <v>246</v>
      </c>
      <c r="G62" s="18">
        <v>8001484374</v>
      </c>
      <c r="H62" s="25" t="s">
        <v>375</v>
      </c>
      <c r="I62" s="21">
        <v>47640000</v>
      </c>
      <c r="J62" s="19">
        <v>45090</v>
      </c>
      <c r="K62" s="18" t="s">
        <v>251</v>
      </c>
      <c r="L62" s="18" t="s">
        <v>298</v>
      </c>
      <c r="M62" s="21">
        <v>20000000</v>
      </c>
      <c r="N62" s="20" t="s">
        <v>376</v>
      </c>
    </row>
    <row r="63" spans="1:14" s="24" customFormat="1" ht="100" customHeight="1" x14ac:dyDescent="0.35">
      <c r="A63" s="18">
        <f t="shared" si="2"/>
        <v>55</v>
      </c>
      <c r="B63" s="19">
        <v>45036</v>
      </c>
      <c r="C63" s="19">
        <f t="shared" si="3"/>
        <v>45765</v>
      </c>
      <c r="D63" s="19">
        <v>45041</v>
      </c>
      <c r="E63" s="18" t="s">
        <v>38</v>
      </c>
      <c r="F63" s="18" t="s">
        <v>246</v>
      </c>
      <c r="G63" s="18">
        <v>8001484374</v>
      </c>
      <c r="H63" s="25" t="s">
        <v>377</v>
      </c>
      <c r="I63" s="21">
        <v>35000000</v>
      </c>
      <c r="J63" s="19">
        <v>45188</v>
      </c>
      <c r="K63" s="18" t="s">
        <v>251</v>
      </c>
      <c r="L63" s="18" t="s">
        <v>298</v>
      </c>
      <c r="M63" s="21">
        <v>16000000</v>
      </c>
      <c r="N63" s="20" t="s">
        <v>378</v>
      </c>
    </row>
    <row r="64" spans="1:14" s="24" customFormat="1" ht="100" customHeight="1" x14ac:dyDescent="0.35">
      <c r="A64" s="18">
        <f t="shared" si="2"/>
        <v>56</v>
      </c>
      <c r="B64" s="19">
        <v>45041</v>
      </c>
      <c r="C64" s="19">
        <f t="shared" si="3"/>
        <v>45770</v>
      </c>
      <c r="D64" s="19">
        <v>45041</v>
      </c>
      <c r="E64" s="18" t="s">
        <v>38</v>
      </c>
      <c r="F64" s="18" t="s">
        <v>246</v>
      </c>
      <c r="G64" s="18">
        <v>8001484374</v>
      </c>
      <c r="H64" s="25" t="s">
        <v>379</v>
      </c>
      <c r="I64" s="91">
        <v>35000000</v>
      </c>
      <c r="J64" s="19">
        <v>45210</v>
      </c>
      <c r="K64" s="18" t="s">
        <v>251</v>
      </c>
      <c r="L64" s="18" t="s">
        <v>298</v>
      </c>
      <c r="M64" s="21">
        <v>18000000</v>
      </c>
      <c r="N64" s="20" t="s">
        <v>380</v>
      </c>
    </row>
    <row r="65" spans="1:15" s="24" customFormat="1" ht="100" customHeight="1" x14ac:dyDescent="0.35">
      <c r="A65" s="18">
        <f t="shared" si="2"/>
        <v>57</v>
      </c>
      <c r="B65" s="84">
        <v>45042</v>
      </c>
      <c r="C65" s="19">
        <f t="shared" si="3"/>
        <v>45771</v>
      </c>
      <c r="D65" s="84">
        <v>45043</v>
      </c>
      <c r="E65" s="79" t="s">
        <v>38</v>
      </c>
      <c r="F65" s="79" t="s">
        <v>246</v>
      </c>
      <c r="G65" s="79">
        <v>8001484374</v>
      </c>
      <c r="H65" s="83" t="s">
        <v>381</v>
      </c>
      <c r="I65" s="91">
        <v>47640000</v>
      </c>
      <c r="J65" s="84">
        <v>45100</v>
      </c>
      <c r="K65" s="85" t="s">
        <v>251</v>
      </c>
      <c r="L65" s="18" t="s">
        <v>298</v>
      </c>
      <c r="M65" s="91">
        <v>18000000</v>
      </c>
      <c r="N65" s="86" t="s">
        <v>382</v>
      </c>
    </row>
    <row r="66" spans="1:15" s="24" customFormat="1" ht="100" customHeight="1" x14ac:dyDescent="0.35">
      <c r="A66" s="18">
        <f t="shared" si="2"/>
        <v>58</v>
      </c>
      <c r="B66" s="19">
        <v>45041</v>
      </c>
      <c r="C66" s="19">
        <f t="shared" si="3"/>
        <v>45770</v>
      </c>
      <c r="D66" s="19">
        <v>45043</v>
      </c>
      <c r="E66" s="71" t="s">
        <v>38</v>
      </c>
      <c r="F66" s="71" t="s">
        <v>246</v>
      </c>
      <c r="G66" s="71">
        <v>8001484374</v>
      </c>
      <c r="H66" s="92" t="s">
        <v>383</v>
      </c>
      <c r="I66" s="91">
        <v>47640000</v>
      </c>
      <c r="J66" s="19">
        <v>45104</v>
      </c>
      <c r="K66" s="18" t="s">
        <v>251</v>
      </c>
      <c r="L66" s="18" t="s">
        <v>298</v>
      </c>
      <c r="M66" s="21">
        <v>14000000</v>
      </c>
      <c r="N66" s="20" t="s">
        <v>384</v>
      </c>
    </row>
    <row r="67" spans="1:15" s="24" customFormat="1" ht="100" customHeight="1" x14ac:dyDescent="0.35">
      <c r="A67" s="18">
        <f t="shared" si="2"/>
        <v>59</v>
      </c>
      <c r="B67" s="19">
        <v>45036</v>
      </c>
      <c r="C67" s="19">
        <f t="shared" si="3"/>
        <v>45765</v>
      </c>
      <c r="D67" s="19">
        <v>45043</v>
      </c>
      <c r="E67" s="18" t="s">
        <v>38</v>
      </c>
      <c r="F67" s="18" t="s">
        <v>246</v>
      </c>
      <c r="G67" s="18">
        <v>8001484374</v>
      </c>
      <c r="H67" s="25" t="s">
        <v>385</v>
      </c>
      <c r="I67" s="91">
        <v>47640000</v>
      </c>
      <c r="J67" s="19">
        <v>45188</v>
      </c>
      <c r="K67" s="18" t="s">
        <v>251</v>
      </c>
      <c r="L67" s="18" t="s">
        <v>298</v>
      </c>
      <c r="M67" s="21">
        <v>20000000</v>
      </c>
      <c r="N67" s="20" t="s">
        <v>386</v>
      </c>
    </row>
    <row r="68" spans="1:15" s="24" customFormat="1" ht="100" customHeight="1" x14ac:dyDescent="0.35">
      <c r="A68" s="18">
        <f t="shared" si="2"/>
        <v>60</v>
      </c>
      <c r="B68" s="19">
        <v>45049</v>
      </c>
      <c r="C68" s="19">
        <f t="shared" si="3"/>
        <v>45778</v>
      </c>
      <c r="D68" s="19">
        <v>45079</v>
      </c>
      <c r="E68" s="18" t="s">
        <v>38</v>
      </c>
      <c r="F68" s="18" t="s">
        <v>246</v>
      </c>
      <c r="G68" s="18">
        <v>8001484374</v>
      </c>
      <c r="H68" s="25" t="s">
        <v>267</v>
      </c>
      <c r="I68" s="21">
        <v>15000000</v>
      </c>
      <c r="J68" s="18"/>
      <c r="K68" s="18" t="s">
        <v>241</v>
      </c>
      <c r="L68" s="18" t="s">
        <v>242</v>
      </c>
      <c r="M68" s="21">
        <v>11900000</v>
      </c>
      <c r="N68" s="20" t="s">
        <v>268</v>
      </c>
    </row>
    <row r="69" spans="1:15" s="24" customFormat="1" ht="100" customHeight="1" x14ac:dyDescent="0.35">
      <c r="A69" s="18">
        <f t="shared" si="2"/>
        <v>61</v>
      </c>
      <c r="B69" s="19">
        <v>45049</v>
      </c>
      <c r="C69" s="19">
        <f t="shared" si="3"/>
        <v>45778</v>
      </c>
      <c r="D69" s="19">
        <v>45079</v>
      </c>
      <c r="E69" s="18" t="s">
        <v>38</v>
      </c>
      <c r="F69" s="18" t="s">
        <v>246</v>
      </c>
      <c r="G69" s="18">
        <v>8001484374</v>
      </c>
      <c r="H69" s="25" t="s">
        <v>269</v>
      </c>
      <c r="I69" s="21">
        <v>15000000</v>
      </c>
      <c r="J69" s="19">
        <v>45393</v>
      </c>
      <c r="K69" s="18" t="s">
        <v>251</v>
      </c>
      <c r="L69" s="18" t="s">
        <v>242</v>
      </c>
      <c r="M69" s="21">
        <v>10000000</v>
      </c>
      <c r="N69" s="20" t="s">
        <v>270</v>
      </c>
    </row>
    <row r="70" spans="1:15" s="24" customFormat="1" ht="100" customHeight="1" x14ac:dyDescent="0.35">
      <c r="A70" s="18">
        <f t="shared" si="2"/>
        <v>62</v>
      </c>
      <c r="B70" s="19">
        <v>45049</v>
      </c>
      <c r="C70" s="19">
        <f t="shared" si="3"/>
        <v>45778</v>
      </c>
      <c r="D70" s="19">
        <v>45079</v>
      </c>
      <c r="E70" s="18" t="s">
        <v>38</v>
      </c>
      <c r="F70" s="18" t="s">
        <v>246</v>
      </c>
      <c r="G70" s="18">
        <v>8001484374</v>
      </c>
      <c r="H70" s="25" t="s">
        <v>271</v>
      </c>
      <c r="I70" s="21">
        <v>15000000</v>
      </c>
      <c r="J70" s="19">
        <v>45384</v>
      </c>
      <c r="K70" s="18" t="s">
        <v>251</v>
      </c>
      <c r="L70" s="18" t="s">
        <v>242</v>
      </c>
      <c r="M70" s="21">
        <v>10000000</v>
      </c>
      <c r="N70" s="20" t="s">
        <v>272</v>
      </c>
    </row>
    <row r="71" spans="1:15" s="24" customFormat="1" ht="100" customHeight="1" x14ac:dyDescent="0.35">
      <c r="A71" s="18">
        <f t="shared" si="2"/>
        <v>63</v>
      </c>
      <c r="B71" s="19">
        <v>45146</v>
      </c>
      <c r="C71" s="19">
        <f t="shared" si="3"/>
        <v>45875</v>
      </c>
      <c r="D71" s="19">
        <v>45147</v>
      </c>
      <c r="E71" s="18" t="s">
        <v>38</v>
      </c>
      <c r="F71" s="18" t="s">
        <v>246</v>
      </c>
      <c r="G71" s="18">
        <v>8001484374</v>
      </c>
      <c r="H71" s="25" t="s">
        <v>273</v>
      </c>
      <c r="I71" s="21">
        <v>30000000</v>
      </c>
      <c r="J71" s="19">
        <v>45184</v>
      </c>
      <c r="K71" s="18" t="s">
        <v>251</v>
      </c>
      <c r="L71" s="18" t="s">
        <v>242</v>
      </c>
      <c r="M71" s="21">
        <v>20000000</v>
      </c>
      <c r="N71" s="20" t="s">
        <v>274</v>
      </c>
    </row>
    <row r="72" spans="1:15" s="24" customFormat="1" ht="100" customHeight="1" x14ac:dyDescent="0.35">
      <c r="A72" s="18">
        <f t="shared" si="2"/>
        <v>64</v>
      </c>
      <c r="B72" s="19">
        <v>45140</v>
      </c>
      <c r="C72" s="19">
        <f t="shared" si="3"/>
        <v>45869</v>
      </c>
      <c r="D72" s="19">
        <v>45161</v>
      </c>
      <c r="E72" s="18" t="s">
        <v>38</v>
      </c>
      <c r="F72" s="18" t="s">
        <v>246</v>
      </c>
      <c r="G72" s="18">
        <v>8001484374</v>
      </c>
      <c r="H72" s="25" t="s">
        <v>275</v>
      </c>
      <c r="I72" s="21">
        <v>10000000</v>
      </c>
      <c r="J72" s="19">
        <v>45232</v>
      </c>
      <c r="K72" s="18" t="s">
        <v>251</v>
      </c>
      <c r="L72" s="18" t="s">
        <v>242</v>
      </c>
      <c r="M72" s="21">
        <v>10000000</v>
      </c>
      <c r="N72" s="28" t="s">
        <v>276</v>
      </c>
    </row>
    <row r="73" spans="1:15" s="24" customFormat="1" ht="100" customHeight="1" x14ac:dyDescent="0.35">
      <c r="A73" s="18">
        <f t="shared" si="2"/>
        <v>65</v>
      </c>
      <c r="B73" s="19">
        <v>45166</v>
      </c>
      <c r="C73" s="19">
        <f t="shared" si="3"/>
        <v>45895</v>
      </c>
      <c r="D73" s="19">
        <v>45190</v>
      </c>
      <c r="E73" s="18" t="s">
        <v>38</v>
      </c>
      <c r="F73" s="18" t="s">
        <v>246</v>
      </c>
      <c r="G73" s="18">
        <v>8001484374</v>
      </c>
      <c r="H73" s="25" t="s">
        <v>387</v>
      </c>
      <c r="I73" s="21">
        <v>10000000</v>
      </c>
      <c r="J73" s="19">
        <v>45257</v>
      </c>
      <c r="K73" s="18" t="s">
        <v>251</v>
      </c>
      <c r="L73" s="18" t="s">
        <v>298</v>
      </c>
      <c r="M73" s="21">
        <v>10000000</v>
      </c>
      <c r="N73" s="20" t="s">
        <v>388</v>
      </c>
    </row>
    <row r="74" spans="1:15" s="24" customFormat="1" ht="100" customHeight="1" x14ac:dyDescent="0.35">
      <c r="A74" s="18">
        <f t="shared" si="2"/>
        <v>66</v>
      </c>
      <c r="B74" s="19">
        <v>45187</v>
      </c>
      <c r="C74" s="19">
        <f t="shared" si="3"/>
        <v>45916</v>
      </c>
      <c r="D74" s="19">
        <v>45201</v>
      </c>
      <c r="E74" s="18" t="s">
        <v>38</v>
      </c>
      <c r="F74" s="18" t="s">
        <v>246</v>
      </c>
      <c r="G74" s="18">
        <v>8001484374</v>
      </c>
      <c r="H74" s="25" t="s">
        <v>277</v>
      </c>
      <c r="I74" s="21"/>
      <c r="J74" s="18"/>
      <c r="K74" s="18" t="s">
        <v>241</v>
      </c>
      <c r="L74" s="18" t="s">
        <v>242</v>
      </c>
      <c r="M74" s="21"/>
      <c r="N74" s="20" t="s">
        <v>278</v>
      </c>
    </row>
    <row r="75" spans="1:15" s="24" customFormat="1" ht="100" customHeight="1" x14ac:dyDescent="0.35">
      <c r="A75" s="18">
        <f t="shared" ref="A75:A86" si="4">+A74+1</f>
        <v>67</v>
      </c>
      <c r="B75" s="19">
        <v>45181</v>
      </c>
      <c r="C75" s="19">
        <f t="shared" si="3"/>
        <v>45910</v>
      </c>
      <c r="D75" s="19">
        <v>45208</v>
      </c>
      <c r="E75" s="18" t="s">
        <v>38</v>
      </c>
      <c r="F75" s="18" t="s">
        <v>246</v>
      </c>
      <c r="G75" s="18">
        <v>8001484374</v>
      </c>
      <c r="H75" s="25" t="s">
        <v>279</v>
      </c>
      <c r="I75" s="21">
        <v>10000000</v>
      </c>
      <c r="J75" s="19">
        <v>45239</v>
      </c>
      <c r="K75" s="18" t="s">
        <v>251</v>
      </c>
      <c r="L75" s="18" t="s">
        <v>242</v>
      </c>
      <c r="M75" s="21">
        <v>10000000</v>
      </c>
      <c r="N75" s="20" t="s">
        <v>280</v>
      </c>
    </row>
    <row r="76" spans="1:15" s="24" customFormat="1" ht="100" customHeight="1" x14ac:dyDescent="0.35">
      <c r="A76" s="18">
        <f t="shared" si="4"/>
        <v>68</v>
      </c>
      <c r="B76" s="19">
        <v>45224</v>
      </c>
      <c r="C76" s="19">
        <f t="shared" si="3"/>
        <v>45953</v>
      </c>
      <c r="D76" s="19">
        <v>45224</v>
      </c>
      <c r="E76" s="18" t="s">
        <v>38</v>
      </c>
      <c r="F76" s="18" t="s">
        <v>246</v>
      </c>
      <c r="G76" s="18">
        <v>8001484374</v>
      </c>
      <c r="H76" s="25" t="s">
        <v>389</v>
      </c>
      <c r="I76" s="21">
        <v>10000000</v>
      </c>
      <c r="J76" s="77" t="s">
        <v>390</v>
      </c>
      <c r="K76" s="18" t="s">
        <v>251</v>
      </c>
      <c r="L76" s="18" t="s">
        <v>298</v>
      </c>
      <c r="M76" s="21">
        <v>10000000</v>
      </c>
      <c r="N76" s="20" t="s">
        <v>391</v>
      </c>
      <c r="O76" s="24" t="s">
        <v>392</v>
      </c>
    </row>
    <row r="77" spans="1:15" s="24" customFormat="1" ht="100" customHeight="1" x14ac:dyDescent="0.35">
      <c r="A77" s="18">
        <f t="shared" si="4"/>
        <v>69</v>
      </c>
      <c r="B77" s="19">
        <v>45230</v>
      </c>
      <c r="C77" s="19">
        <f t="shared" si="3"/>
        <v>45959</v>
      </c>
      <c r="D77" s="19">
        <v>45230</v>
      </c>
      <c r="E77" s="18" t="s">
        <v>38</v>
      </c>
      <c r="F77" s="18" t="s">
        <v>246</v>
      </c>
      <c r="G77" s="18">
        <v>8001484374</v>
      </c>
      <c r="H77" s="25" t="s">
        <v>281</v>
      </c>
      <c r="I77" s="21">
        <v>10000000</v>
      </c>
      <c r="J77" s="19">
        <v>45313</v>
      </c>
      <c r="K77" s="18" t="s">
        <v>251</v>
      </c>
      <c r="L77" s="18" t="s">
        <v>242</v>
      </c>
      <c r="M77" s="21">
        <v>10000000</v>
      </c>
      <c r="N77" s="20" t="s">
        <v>282</v>
      </c>
    </row>
    <row r="78" spans="1:15" s="24" customFormat="1" ht="100" customHeight="1" x14ac:dyDescent="0.35">
      <c r="A78" s="18">
        <f t="shared" si="4"/>
        <v>70</v>
      </c>
      <c r="B78" s="19">
        <v>45124</v>
      </c>
      <c r="C78" s="19">
        <f t="shared" si="3"/>
        <v>45853</v>
      </c>
      <c r="D78" s="19">
        <v>45230</v>
      </c>
      <c r="E78" s="18" t="s">
        <v>287</v>
      </c>
      <c r="F78" s="18" t="s">
        <v>239</v>
      </c>
      <c r="G78" s="18">
        <v>57598</v>
      </c>
      <c r="H78" s="25" t="s">
        <v>393</v>
      </c>
      <c r="I78" s="21">
        <v>1649900</v>
      </c>
      <c r="J78" s="19">
        <v>45257</v>
      </c>
      <c r="K78" s="18" t="s">
        <v>241</v>
      </c>
      <c r="L78" s="18" t="s">
        <v>298</v>
      </c>
      <c r="M78" s="21">
        <v>1143533</v>
      </c>
      <c r="N78" s="20" t="s">
        <v>394</v>
      </c>
    </row>
    <row r="79" spans="1:15" s="24" customFormat="1" ht="100" customHeight="1" x14ac:dyDescent="0.35">
      <c r="A79" s="18">
        <f t="shared" si="4"/>
        <v>71</v>
      </c>
      <c r="B79" s="19">
        <v>45324</v>
      </c>
      <c r="C79" s="19">
        <f t="shared" si="3"/>
        <v>46053</v>
      </c>
      <c r="D79" s="19">
        <v>45331</v>
      </c>
      <c r="E79" s="18" t="s">
        <v>38</v>
      </c>
      <c r="F79" s="18" t="s">
        <v>246</v>
      </c>
      <c r="G79" s="18">
        <v>8001484770</v>
      </c>
      <c r="H79" s="25" t="s">
        <v>283</v>
      </c>
      <c r="I79" s="21">
        <v>14000000</v>
      </c>
      <c r="J79" s="19">
        <v>45447</v>
      </c>
      <c r="K79" s="18" t="s">
        <v>251</v>
      </c>
      <c r="L79" s="18" t="s">
        <v>242</v>
      </c>
      <c r="M79" s="21">
        <v>12000000</v>
      </c>
      <c r="N79" s="31" t="s">
        <v>284</v>
      </c>
    </row>
    <row r="80" spans="1:15" s="24" customFormat="1" ht="100" customHeight="1" x14ac:dyDescent="0.35">
      <c r="A80" s="18">
        <f t="shared" si="4"/>
        <v>72</v>
      </c>
      <c r="B80" s="19">
        <v>45321</v>
      </c>
      <c r="C80" s="19">
        <f t="shared" si="3"/>
        <v>46050</v>
      </c>
      <c r="D80" s="19">
        <v>45334</v>
      </c>
      <c r="E80" s="18" t="s">
        <v>287</v>
      </c>
      <c r="F80" s="18" t="s">
        <v>246</v>
      </c>
      <c r="G80" s="18">
        <v>12990</v>
      </c>
      <c r="H80" s="25" t="s">
        <v>395</v>
      </c>
      <c r="I80" s="21">
        <v>530000</v>
      </c>
      <c r="J80" s="19">
        <v>45386</v>
      </c>
      <c r="K80" s="18" t="s">
        <v>251</v>
      </c>
      <c r="L80" s="18" t="s">
        <v>298</v>
      </c>
      <c r="M80" s="21">
        <v>530000</v>
      </c>
      <c r="N80" s="20" t="s">
        <v>396</v>
      </c>
    </row>
    <row r="81" spans="1:14" s="24" customFormat="1" ht="100" customHeight="1" x14ac:dyDescent="0.35">
      <c r="A81" s="18">
        <f t="shared" si="4"/>
        <v>73</v>
      </c>
      <c r="B81" s="19">
        <v>45300</v>
      </c>
      <c r="C81" s="19">
        <f t="shared" si="3"/>
        <v>46029</v>
      </c>
      <c r="D81" s="19">
        <v>45358</v>
      </c>
      <c r="E81" s="18" t="s">
        <v>38</v>
      </c>
      <c r="F81" s="18" t="s">
        <v>246</v>
      </c>
      <c r="G81" s="18">
        <v>8001484770</v>
      </c>
      <c r="H81" s="25" t="s">
        <v>285</v>
      </c>
      <c r="I81" s="21">
        <v>12000000</v>
      </c>
      <c r="J81" s="19">
        <v>45404</v>
      </c>
      <c r="K81" s="18" t="s">
        <v>251</v>
      </c>
      <c r="L81" s="18" t="s">
        <v>242</v>
      </c>
      <c r="M81" s="21">
        <v>11000000</v>
      </c>
      <c r="N81" s="28" t="s">
        <v>286</v>
      </c>
    </row>
    <row r="82" spans="1:14" s="24" customFormat="1" ht="100" customHeight="1" x14ac:dyDescent="0.35">
      <c r="A82" s="18">
        <f t="shared" si="4"/>
        <v>74</v>
      </c>
      <c r="B82" s="19"/>
      <c r="C82" s="19"/>
      <c r="D82" s="19">
        <v>45363</v>
      </c>
      <c r="E82" s="18" t="s">
        <v>287</v>
      </c>
      <c r="F82" s="18"/>
      <c r="G82" s="18"/>
      <c r="H82" s="25" t="s">
        <v>288</v>
      </c>
      <c r="I82" s="21"/>
      <c r="J82" s="18"/>
      <c r="K82" s="18" t="s">
        <v>241</v>
      </c>
      <c r="L82" s="18" t="s">
        <v>242</v>
      </c>
      <c r="M82" s="21"/>
      <c r="N82" s="20" t="s">
        <v>399</v>
      </c>
    </row>
    <row r="83" spans="1:14" s="24" customFormat="1" ht="100" customHeight="1" x14ac:dyDescent="0.35">
      <c r="A83" s="18">
        <f t="shared" si="4"/>
        <v>75</v>
      </c>
      <c r="B83" s="19">
        <v>45421</v>
      </c>
      <c r="C83" s="19">
        <f t="shared" si="3"/>
        <v>46150</v>
      </c>
      <c r="D83" s="19">
        <v>45421</v>
      </c>
      <c r="E83" s="18" t="s">
        <v>287</v>
      </c>
      <c r="F83" s="18" t="s">
        <v>246</v>
      </c>
      <c r="G83" s="18">
        <v>12990</v>
      </c>
      <c r="H83" s="25" t="s">
        <v>289</v>
      </c>
      <c r="I83" s="21">
        <v>2249100</v>
      </c>
      <c r="J83" s="18"/>
      <c r="K83" s="18" t="s">
        <v>241</v>
      </c>
      <c r="L83" s="18" t="s">
        <v>242</v>
      </c>
      <c r="M83" s="21">
        <v>2249100</v>
      </c>
      <c r="N83" s="28" t="s">
        <v>400</v>
      </c>
    </row>
    <row r="84" spans="1:14" s="24" customFormat="1" ht="100" customHeight="1" x14ac:dyDescent="0.35">
      <c r="A84" s="18">
        <f t="shared" si="4"/>
        <v>76</v>
      </c>
      <c r="B84" s="19">
        <v>45484</v>
      </c>
      <c r="C84" s="19">
        <f t="shared" si="3"/>
        <v>46213</v>
      </c>
      <c r="D84" s="19">
        <v>45503</v>
      </c>
      <c r="E84" s="18" t="s">
        <v>287</v>
      </c>
      <c r="F84" s="18" t="s">
        <v>246</v>
      </c>
      <c r="G84" s="18">
        <v>12990</v>
      </c>
      <c r="H84" s="25" t="s">
        <v>290</v>
      </c>
      <c r="I84" s="21">
        <v>950000</v>
      </c>
      <c r="J84" s="18"/>
      <c r="K84" s="18" t="s">
        <v>241</v>
      </c>
      <c r="L84" s="18" t="s">
        <v>242</v>
      </c>
      <c r="M84" s="21">
        <v>950000</v>
      </c>
      <c r="N84" s="20" t="s">
        <v>401</v>
      </c>
    </row>
    <row r="85" spans="1:14" s="24" customFormat="1" ht="100" customHeight="1" x14ac:dyDescent="0.35">
      <c r="A85" s="18">
        <f t="shared" si="4"/>
        <v>77</v>
      </c>
      <c r="B85" s="19">
        <v>45517</v>
      </c>
      <c r="C85" s="19">
        <f t="shared" si="3"/>
        <v>46246</v>
      </c>
      <c r="D85" s="19">
        <v>45524</v>
      </c>
      <c r="E85" s="18" t="s">
        <v>38</v>
      </c>
      <c r="F85" s="18" t="s">
        <v>246</v>
      </c>
      <c r="G85" s="18">
        <v>8001484770</v>
      </c>
      <c r="H85" s="25" t="s">
        <v>291</v>
      </c>
      <c r="I85" s="21">
        <v>20000000</v>
      </c>
      <c r="J85" s="19"/>
      <c r="K85" s="18" t="s">
        <v>251</v>
      </c>
      <c r="L85" s="18" t="s">
        <v>242</v>
      </c>
      <c r="M85" s="21">
        <v>16000000</v>
      </c>
      <c r="N85" s="28" t="s">
        <v>402</v>
      </c>
    </row>
    <row r="86" spans="1:14" s="24" customFormat="1" ht="100" customHeight="1" x14ac:dyDescent="0.35">
      <c r="A86" s="18">
        <f t="shared" si="4"/>
        <v>78</v>
      </c>
      <c r="B86" s="19">
        <v>45483</v>
      </c>
      <c r="C86" s="19">
        <f t="shared" si="3"/>
        <v>46212</v>
      </c>
      <c r="D86" s="19"/>
      <c r="E86" s="18" t="s">
        <v>287</v>
      </c>
      <c r="F86" s="18" t="s">
        <v>246</v>
      </c>
      <c r="G86" s="18">
        <v>12990</v>
      </c>
      <c r="H86" s="25" t="s">
        <v>398</v>
      </c>
      <c r="I86" s="21">
        <v>449950</v>
      </c>
      <c r="J86" s="19"/>
      <c r="K86" s="18" t="s">
        <v>251</v>
      </c>
      <c r="L86" s="18" t="s">
        <v>242</v>
      </c>
      <c r="M86" s="21"/>
      <c r="N86" s="28" t="s">
        <v>403</v>
      </c>
    </row>
    <row r="87" spans="1:14" s="32" customFormat="1" ht="30" customHeight="1" x14ac:dyDescent="0.35">
      <c r="H87" s="33" t="s">
        <v>292</v>
      </c>
      <c r="I87" s="34">
        <f>SUM(I9:I86)</f>
        <v>768397068</v>
      </c>
      <c r="M87" s="35">
        <f>SUBTOTAL(9,M83:M86)</f>
        <v>19199100</v>
      </c>
    </row>
    <row r="88" spans="1:14" s="36" customFormat="1" x14ac:dyDescent="0.35">
      <c r="J88" s="37"/>
      <c r="N88" s="29"/>
    </row>
    <row r="89" spans="1:14" s="36" customFormat="1" x14ac:dyDescent="0.35">
      <c r="J89" s="37"/>
      <c r="M89" s="38"/>
    </row>
    <row r="90" spans="1:14" s="36" customFormat="1" x14ac:dyDescent="0.35">
      <c r="J90" s="37"/>
    </row>
    <row r="91" spans="1:14" s="36" customFormat="1" x14ac:dyDescent="0.35">
      <c r="J91" s="37"/>
    </row>
    <row r="92" spans="1:14" s="36" customFormat="1" x14ac:dyDescent="0.35">
      <c r="J92" s="37"/>
    </row>
    <row r="93" spans="1:14" s="36" customFormat="1" x14ac:dyDescent="0.35">
      <c r="J93" s="37"/>
    </row>
    <row r="94" spans="1:14" s="36" customFormat="1" x14ac:dyDescent="0.35">
      <c r="J94" s="37"/>
    </row>
    <row r="95" spans="1:14" s="36" customFormat="1" x14ac:dyDescent="0.35">
      <c r="J95" s="37"/>
    </row>
    <row r="96" spans="1:14" s="36" customFormat="1" x14ac:dyDescent="0.35">
      <c r="J96" s="37"/>
    </row>
    <row r="97" spans="10:14" s="36" customFormat="1" x14ac:dyDescent="0.35">
      <c r="J97" s="37"/>
    </row>
    <row r="98" spans="10:14" s="36" customFormat="1" x14ac:dyDescent="0.35">
      <c r="J98" s="37"/>
    </row>
    <row r="99" spans="10:14" s="36" customFormat="1" x14ac:dyDescent="0.35">
      <c r="J99" s="37"/>
    </row>
    <row r="100" spans="10:14" s="36" customFormat="1" ht="43.5" customHeight="1" x14ac:dyDescent="0.35">
      <c r="J100" s="37"/>
    </row>
    <row r="101" spans="10:14" s="39" customFormat="1" ht="20.149999999999999" customHeight="1" x14ac:dyDescent="0.35">
      <c r="J101" s="40"/>
    </row>
    <row r="102" spans="10:14" s="39" customFormat="1" ht="20.149999999999999" customHeight="1" x14ac:dyDescent="0.35">
      <c r="J102" s="40"/>
    </row>
    <row r="103" spans="10:14" s="39" customFormat="1" ht="20.149999999999999" customHeight="1" x14ac:dyDescent="0.35">
      <c r="J103" s="40"/>
    </row>
    <row r="104" spans="10:14" s="36" customFormat="1" x14ac:dyDescent="0.35">
      <c r="J104" s="37"/>
    </row>
    <row r="105" spans="10:14" s="36" customFormat="1" x14ac:dyDescent="0.35">
      <c r="J105" s="37"/>
      <c r="M105" s="38"/>
      <c r="N105" s="41"/>
    </row>
    <row r="106" spans="10:14" s="36" customFormat="1" x14ac:dyDescent="0.35">
      <c r="J106" s="37"/>
      <c r="M106" s="38"/>
      <c r="N106" s="41"/>
    </row>
    <row r="107" spans="10:14" s="36" customFormat="1" x14ac:dyDescent="0.35">
      <c r="J107" s="37"/>
      <c r="M107" s="38"/>
      <c r="N107" s="41"/>
    </row>
    <row r="108" spans="10:14" s="36" customFormat="1" x14ac:dyDescent="0.35">
      <c r="J108" s="37"/>
      <c r="M108" s="38"/>
      <c r="N108" s="41"/>
    </row>
    <row r="109" spans="10:14" s="36" customFormat="1" x14ac:dyDescent="0.35">
      <c r="J109" s="37"/>
      <c r="M109" s="38"/>
      <c r="N109" s="41"/>
    </row>
    <row r="110" spans="10:14" s="36" customFormat="1" x14ac:dyDescent="0.35">
      <c r="J110" s="37"/>
      <c r="M110" s="38"/>
      <c r="N110" s="41"/>
    </row>
    <row r="111" spans="10:14" s="36" customFormat="1" x14ac:dyDescent="0.35">
      <c r="J111" s="37"/>
      <c r="M111" s="38"/>
      <c r="N111" s="41"/>
    </row>
    <row r="112" spans="10:14" s="36" customFormat="1" x14ac:dyDescent="0.35">
      <c r="J112" s="37"/>
      <c r="M112" s="38"/>
      <c r="N112" s="41"/>
    </row>
    <row r="113" spans="10:14" s="36" customFormat="1" x14ac:dyDescent="0.35">
      <c r="J113" s="37"/>
      <c r="M113" s="38"/>
      <c r="N113" s="41"/>
    </row>
    <row r="114" spans="10:14" s="36" customFormat="1" x14ac:dyDescent="0.35">
      <c r="J114" s="37"/>
      <c r="M114" s="38"/>
      <c r="N114" s="41"/>
    </row>
    <row r="115" spans="10:14" s="36" customFormat="1" x14ac:dyDescent="0.35">
      <c r="J115" s="37"/>
      <c r="M115" s="38"/>
      <c r="N115" s="41"/>
    </row>
    <row r="116" spans="10:14" s="36" customFormat="1" x14ac:dyDescent="0.35">
      <c r="J116" s="37"/>
      <c r="M116" s="38"/>
      <c r="N116" s="41"/>
    </row>
    <row r="117" spans="10:14" s="36" customFormat="1" x14ac:dyDescent="0.35">
      <c r="J117" s="37"/>
      <c r="M117" s="38"/>
      <c r="N117" s="41"/>
    </row>
    <row r="118" spans="10:14" s="36" customFormat="1" x14ac:dyDescent="0.35">
      <c r="J118" s="37"/>
      <c r="M118" s="38"/>
      <c r="N118" s="41"/>
    </row>
    <row r="119" spans="10:14" s="36" customFormat="1" x14ac:dyDescent="0.35">
      <c r="J119" s="37"/>
      <c r="M119" s="38"/>
    </row>
    <row r="120" spans="10:14" s="36" customFormat="1" x14ac:dyDescent="0.35">
      <c r="J120" s="37"/>
      <c r="M120" s="38"/>
    </row>
    <row r="121" spans="10:14" s="36" customFormat="1" x14ac:dyDescent="0.35">
      <c r="J121" s="37"/>
      <c r="M121" s="38"/>
    </row>
    <row r="128" spans="10:14" s="42" customFormat="1" x14ac:dyDescent="0.35">
      <c r="J128" s="43"/>
    </row>
    <row r="129" spans="6:10" s="42" customFormat="1" x14ac:dyDescent="0.35">
      <c r="J129" s="43"/>
    </row>
    <row r="130" spans="6:10" s="42" customFormat="1" x14ac:dyDescent="0.35">
      <c r="F130" s="42" t="s">
        <v>293</v>
      </c>
      <c r="G130" s="44">
        <v>416900000</v>
      </c>
      <c r="J130" s="43"/>
    </row>
    <row r="131" spans="6:10" s="42" customFormat="1" x14ac:dyDescent="0.35">
      <c r="F131" s="42" t="s">
        <v>294</v>
      </c>
      <c r="G131" s="44">
        <v>15000000000</v>
      </c>
      <c r="H131" s="45">
        <f>+G130/G131*100</f>
        <v>2.7793333333333332</v>
      </c>
      <c r="J131" s="43"/>
    </row>
    <row r="132" spans="6:10" s="42" customFormat="1" x14ac:dyDescent="0.35">
      <c r="F132" s="42" t="s">
        <v>295</v>
      </c>
      <c r="G132" s="46">
        <v>44805</v>
      </c>
      <c r="J132" s="43"/>
    </row>
    <row r="133" spans="6:10" s="42" customFormat="1" x14ac:dyDescent="0.35">
      <c r="J133" s="43"/>
    </row>
    <row r="134" spans="6:10" s="42" customFormat="1" x14ac:dyDescent="0.35">
      <c r="J134" s="43"/>
    </row>
    <row r="135" spans="6:10" s="42" customFormat="1" x14ac:dyDescent="0.35">
      <c r="J135" s="43"/>
    </row>
    <row r="136" spans="6:10" s="42" customFormat="1" x14ac:dyDescent="0.35">
      <c r="J136" s="43"/>
    </row>
    <row r="137" spans="6:10" s="42" customFormat="1" x14ac:dyDescent="0.35">
      <c r="J137" s="43"/>
    </row>
    <row r="138" spans="6:10" s="42" customFormat="1" x14ac:dyDescent="0.35">
      <c r="J138" s="43"/>
    </row>
    <row r="139" spans="6:10" s="42" customFormat="1" x14ac:dyDescent="0.35">
      <c r="J139" s="43"/>
    </row>
    <row r="140" spans="6:10" s="42" customFormat="1" x14ac:dyDescent="0.35">
      <c r="J140" s="43"/>
    </row>
  </sheetData>
  <mergeCells count="5">
    <mergeCell ref="B2:N2"/>
    <mergeCell ref="B3:N3"/>
    <mergeCell ref="B4:N4"/>
    <mergeCell ref="B5:N5"/>
    <mergeCell ref="B6:N6"/>
  </mergeCells>
  <pageMargins left="0.7" right="0.7" top="0.75" bottom="0.75" header="0.3" footer="0.3"/>
  <headerFooter>
    <oddFooter>&amp;C_x000D_&amp;1#&amp;"Calibri"&amp;10&amp;K000000 DOCUMENTO DE USO INTERNO</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F8CED-A7D0-4570-AE5F-B53BA06BF0A9}">
  <dimension ref="A1:AF32"/>
  <sheetViews>
    <sheetView workbookViewId="0">
      <selection activeCell="G25" sqref="G25"/>
    </sheetView>
  </sheetViews>
  <sheetFormatPr baseColWidth="10" defaultRowHeight="14.5" x14ac:dyDescent="0.35"/>
  <cols>
    <col min="24" max="24" width="14.1796875" bestFit="1" customWidth="1"/>
    <col min="26" max="26" width="40" customWidth="1"/>
    <col min="31" max="31" width="25.7265625" customWidth="1"/>
    <col min="32" max="32" width="56.453125" customWidth="1"/>
  </cols>
  <sheetData>
    <row r="1" spans="1:32" x14ac:dyDescent="0.35">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2" t="s">
        <v>15</v>
      </c>
      <c r="Q1" s="2" t="s">
        <v>16</v>
      </c>
      <c r="R1" s="1" t="s">
        <v>17</v>
      </c>
      <c r="S1" s="1" t="s">
        <v>18</v>
      </c>
      <c r="T1" s="1" t="s">
        <v>19</v>
      </c>
      <c r="U1" s="1" t="s">
        <v>20</v>
      </c>
      <c r="V1" s="1" t="s">
        <v>21</v>
      </c>
      <c r="W1" s="1" t="s">
        <v>22</v>
      </c>
      <c r="X1" s="3" t="s">
        <v>23</v>
      </c>
      <c r="Y1" s="1" t="s">
        <v>24</v>
      </c>
      <c r="Z1" s="1" t="s">
        <v>25</v>
      </c>
      <c r="AA1" s="1" t="s">
        <v>26</v>
      </c>
      <c r="AB1" s="4" t="s">
        <v>27</v>
      </c>
      <c r="AC1" s="1" t="s">
        <v>28</v>
      </c>
      <c r="AD1" s="1" t="s">
        <v>29</v>
      </c>
      <c r="AE1" s="1" t="s">
        <v>30</v>
      </c>
      <c r="AF1" s="1" t="s">
        <v>31</v>
      </c>
    </row>
    <row r="2" spans="1:32" x14ac:dyDescent="0.35">
      <c r="A2">
        <v>8001483849</v>
      </c>
      <c r="B2" s="5" t="s">
        <v>51</v>
      </c>
      <c r="C2" s="6" t="s">
        <v>52</v>
      </c>
      <c r="D2">
        <v>56844</v>
      </c>
      <c r="E2">
        <v>2022</v>
      </c>
      <c r="F2" s="7" t="s">
        <v>33</v>
      </c>
      <c r="G2" t="s">
        <v>34</v>
      </c>
      <c r="H2" s="8">
        <v>44608</v>
      </c>
      <c r="I2" s="8">
        <v>44642</v>
      </c>
      <c r="J2" s="8">
        <v>44643</v>
      </c>
      <c r="K2" s="7" t="s">
        <v>35</v>
      </c>
      <c r="L2" s="7" t="s">
        <v>40</v>
      </c>
      <c r="M2" s="7" t="s">
        <v>53</v>
      </c>
      <c r="N2" s="7" t="s">
        <v>54</v>
      </c>
      <c r="O2" s="7">
        <v>47464</v>
      </c>
      <c r="P2" s="8">
        <v>44440</v>
      </c>
      <c r="Q2" s="8">
        <v>44805</v>
      </c>
      <c r="R2" s="7">
        <v>8600024002</v>
      </c>
      <c r="S2" s="7" t="s">
        <v>37</v>
      </c>
      <c r="T2" s="7">
        <v>0</v>
      </c>
      <c r="U2" s="7">
        <v>1</v>
      </c>
      <c r="V2" s="5" t="s">
        <v>55</v>
      </c>
      <c r="W2" s="7" t="s">
        <v>41</v>
      </c>
      <c r="X2" s="12">
        <v>1100000</v>
      </c>
      <c r="Y2" s="7" t="s">
        <v>38</v>
      </c>
      <c r="Z2" s="9" t="s">
        <v>56</v>
      </c>
      <c r="AA2" s="9" t="s">
        <v>57</v>
      </c>
      <c r="AB2" s="10" t="s">
        <v>58</v>
      </c>
      <c r="AC2" s="7" t="s">
        <v>42</v>
      </c>
      <c r="AD2" s="11" t="s">
        <v>59</v>
      </c>
      <c r="AE2" s="7" t="s">
        <v>60</v>
      </c>
      <c r="AF2" s="7"/>
    </row>
    <row r="3" spans="1:32" x14ac:dyDescent="0.35">
      <c r="A3">
        <v>8001483849</v>
      </c>
      <c r="B3" s="5" t="s">
        <v>61</v>
      </c>
      <c r="C3" s="6" t="s">
        <v>52</v>
      </c>
      <c r="D3">
        <v>56848</v>
      </c>
      <c r="E3">
        <v>2022</v>
      </c>
      <c r="F3" s="7" t="s">
        <v>33</v>
      </c>
      <c r="G3" t="s">
        <v>34</v>
      </c>
      <c r="H3" s="8">
        <v>44630</v>
      </c>
      <c r="I3" s="8">
        <v>44638</v>
      </c>
      <c r="J3" s="8">
        <v>44643</v>
      </c>
      <c r="K3" s="7" t="s">
        <v>35</v>
      </c>
      <c r="L3" s="7" t="s">
        <v>40</v>
      </c>
      <c r="M3" s="7" t="s">
        <v>53</v>
      </c>
      <c r="N3" s="7" t="s">
        <v>54</v>
      </c>
      <c r="O3" s="7">
        <v>47464</v>
      </c>
      <c r="P3" s="8">
        <v>44440</v>
      </c>
      <c r="Q3" s="8">
        <v>44805</v>
      </c>
      <c r="R3" s="7">
        <v>8600024002</v>
      </c>
      <c r="S3" s="7" t="s">
        <v>37</v>
      </c>
      <c r="T3" s="7">
        <v>0</v>
      </c>
      <c r="U3" s="7">
        <v>1</v>
      </c>
      <c r="V3" s="5" t="s">
        <v>62</v>
      </c>
      <c r="W3" s="7" t="s">
        <v>41</v>
      </c>
      <c r="X3" s="12">
        <v>10000000</v>
      </c>
      <c r="Y3" s="7" t="s">
        <v>38</v>
      </c>
      <c r="Z3" s="9" t="s">
        <v>63</v>
      </c>
      <c r="AA3" s="9" t="s">
        <v>57</v>
      </c>
      <c r="AB3" s="10" t="s">
        <v>64</v>
      </c>
      <c r="AC3" s="7" t="s">
        <v>42</v>
      </c>
      <c r="AD3" s="11" t="s">
        <v>65</v>
      </c>
      <c r="AE3" s="7" t="s">
        <v>60</v>
      </c>
      <c r="AF3" s="7"/>
    </row>
    <row r="4" spans="1:32" x14ac:dyDescent="0.35">
      <c r="A4">
        <v>8001483849</v>
      </c>
      <c r="B4" s="5" t="s">
        <v>66</v>
      </c>
      <c r="C4" s="6" t="s">
        <v>67</v>
      </c>
      <c r="D4">
        <v>56960</v>
      </c>
      <c r="E4">
        <v>2022</v>
      </c>
      <c r="F4" s="7" t="s">
        <v>33</v>
      </c>
      <c r="G4" t="s">
        <v>34</v>
      </c>
      <c r="H4" s="8">
        <v>44680</v>
      </c>
      <c r="I4" s="8">
        <v>44687</v>
      </c>
      <c r="J4" s="8">
        <v>44690</v>
      </c>
      <c r="K4" s="7" t="s">
        <v>35</v>
      </c>
      <c r="L4" s="7" t="s">
        <v>40</v>
      </c>
      <c r="M4" s="7" t="s">
        <v>53</v>
      </c>
      <c r="N4" s="7" t="s">
        <v>54</v>
      </c>
      <c r="O4" s="7">
        <v>47464</v>
      </c>
      <c r="P4" s="8">
        <v>44440</v>
      </c>
      <c r="Q4" s="8">
        <v>44805</v>
      </c>
      <c r="R4" s="7">
        <v>8600024002</v>
      </c>
      <c r="S4" s="7" t="s">
        <v>37</v>
      </c>
      <c r="T4" s="7">
        <v>0</v>
      </c>
      <c r="U4" s="7">
        <v>1</v>
      </c>
      <c r="V4" s="5" t="s">
        <v>68</v>
      </c>
      <c r="W4" s="7" t="s">
        <v>41</v>
      </c>
      <c r="X4" s="12">
        <v>7000000</v>
      </c>
      <c r="Y4" s="7" t="s">
        <v>38</v>
      </c>
      <c r="Z4" s="9" t="s">
        <v>69</v>
      </c>
      <c r="AA4" s="9" t="s">
        <v>57</v>
      </c>
      <c r="AB4" s="10" t="s">
        <v>70</v>
      </c>
      <c r="AC4" s="7" t="s">
        <v>42</v>
      </c>
      <c r="AD4" s="11" t="s">
        <v>71</v>
      </c>
      <c r="AE4" s="7" t="s">
        <v>72</v>
      </c>
      <c r="AF4" s="14" t="s">
        <v>73</v>
      </c>
    </row>
    <row r="5" spans="1:32" x14ac:dyDescent="0.35">
      <c r="A5">
        <v>8001483849</v>
      </c>
      <c r="B5" s="5" t="s">
        <v>74</v>
      </c>
      <c r="C5" s="6" t="s">
        <v>52</v>
      </c>
      <c r="D5">
        <v>57011</v>
      </c>
      <c r="E5">
        <v>2022</v>
      </c>
      <c r="F5" s="7" t="s">
        <v>33</v>
      </c>
      <c r="G5" t="s">
        <v>34</v>
      </c>
      <c r="H5" s="8">
        <v>44693</v>
      </c>
      <c r="I5" s="8">
        <v>44705</v>
      </c>
      <c r="J5" s="8">
        <v>44708</v>
      </c>
      <c r="K5" s="7" t="s">
        <v>35</v>
      </c>
      <c r="L5" s="7" t="s">
        <v>40</v>
      </c>
      <c r="M5" s="7" t="s">
        <v>53</v>
      </c>
      <c r="N5" s="7" t="s">
        <v>54</v>
      </c>
      <c r="O5" s="7">
        <v>47464</v>
      </c>
      <c r="P5" s="8">
        <v>44440</v>
      </c>
      <c r="Q5" s="8">
        <v>44805</v>
      </c>
      <c r="R5" s="7">
        <v>8600024002</v>
      </c>
      <c r="S5" s="7" t="s">
        <v>37</v>
      </c>
      <c r="T5" s="7">
        <v>0</v>
      </c>
      <c r="U5" s="7">
        <v>1</v>
      </c>
      <c r="V5" s="5" t="s">
        <v>75</v>
      </c>
      <c r="W5" s="7" t="s">
        <v>41</v>
      </c>
      <c r="X5" s="12">
        <v>14000000</v>
      </c>
      <c r="Y5" s="7" t="s">
        <v>38</v>
      </c>
      <c r="Z5" s="9" t="s">
        <v>76</v>
      </c>
      <c r="AA5" s="9" t="s">
        <v>57</v>
      </c>
      <c r="AB5" s="10" t="s">
        <v>77</v>
      </c>
      <c r="AC5" s="7" t="s">
        <v>42</v>
      </c>
      <c r="AD5" s="11" t="s">
        <v>78</v>
      </c>
      <c r="AE5" s="7" t="s">
        <v>72</v>
      </c>
      <c r="AF5" s="14" t="s">
        <v>79</v>
      </c>
    </row>
    <row r="6" spans="1:32" x14ac:dyDescent="0.35">
      <c r="A6">
        <v>8001483849</v>
      </c>
      <c r="B6" s="5" t="s">
        <v>80</v>
      </c>
      <c r="C6" s="6" t="s">
        <v>81</v>
      </c>
      <c r="D6">
        <v>57011</v>
      </c>
      <c r="E6">
        <v>2022</v>
      </c>
      <c r="F6" s="7" t="s">
        <v>33</v>
      </c>
      <c r="G6" t="s">
        <v>34</v>
      </c>
      <c r="H6" s="8">
        <v>44693</v>
      </c>
      <c r="I6" s="8">
        <v>44705</v>
      </c>
      <c r="J6" s="8">
        <v>44708</v>
      </c>
      <c r="K6" s="7" t="s">
        <v>35</v>
      </c>
      <c r="L6" s="7" t="s">
        <v>40</v>
      </c>
      <c r="M6" s="7" t="s">
        <v>53</v>
      </c>
      <c r="N6" s="7" t="s">
        <v>54</v>
      </c>
      <c r="O6" s="7">
        <v>47464</v>
      </c>
      <c r="P6" s="8">
        <v>44440</v>
      </c>
      <c r="Q6" s="8">
        <v>44805</v>
      </c>
      <c r="R6" s="7">
        <v>8600024002</v>
      </c>
      <c r="S6" s="7" t="s">
        <v>37</v>
      </c>
      <c r="T6" s="7">
        <v>0</v>
      </c>
      <c r="U6" s="7">
        <v>1</v>
      </c>
      <c r="V6" s="5" t="s">
        <v>75</v>
      </c>
      <c r="W6" s="7" t="s">
        <v>41</v>
      </c>
      <c r="X6" s="12">
        <v>12000000</v>
      </c>
      <c r="Y6" s="7" t="s">
        <v>38</v>
      </c>
      <c r="Z6" s="9" t="s">
        <v>76</v>
      </c>
      <c r="AA6" s="9" t="s">
        <v>57</v>
      </c>
      <c r="AB6" s="10" t="s">
        <v>77</v>
      </c>
      <c r="AC6" s="7" t="s">
        <v>42</v>
      </c>
      <c r="AD6" s="11" t="s">
        <v>78</v>
      </c>
      <c r="AE6" s="7" t="s">
        <v>72</v>
      </c>
      <c r="AF6" s="14" t="s">
        <v>82</v>
      </c>
    </row>
    <row r="7" spans="1:32" x14ac:dyDescent="0.35">
      <c r="A7">
        <v>8001483849</v>
      </c>
      <c r="B7" s="5" t="s">
        <v>83</v>
      </c>
      <c r="C7" s="6" t="s">
        <v>84</v>
      </c>
      <c r="D7">
        <v>57217</v>
      </c>
      <c r="E7">
        <v>2022</v>
      </c>
      <c r="F7" s="7" t="s">
        <v>33</v>
      </c>
      <c r="G7" t="s">
        <v>34</v>
      </c>
      <c r="H7" s="8">
        <v>44789</v>
      </c>
      <c r="I7" s="8">
        <v>44797</v>
      </c>
      <c r="J7" s="8">
        <v>44799</v>
      </c>
      <c r="K7" s="7" t="s">
        <v>43</v>
      </c>
      <c r="L7" s="7" t="s">
        <v>40</v>
      </c>
      <c r="M7" s="7" t="s">
        <v>53</v>
      </c>
      <c r="N7" s="7" t="s">
        <v>54</v>
      </c>
      <c r="O7" s="7">
        <v>47464</v>
      </c>
      <c r="P7" s="8">
        <v>44698</v>
      </c>
      <c r="Q7" s="8">
        <v>44805</v>
      </c>
      <c r="R7" s="7">
        <v>8600024002</v>
      </c>
      <c r="S7" s="7" t="s">
        <v>37</v>
      </c>
      <c r="T7" s="7">
        <v>0</v>
      </c>
      <c r="U7" s="7">
        <v>1</v>
      </c>
      <c r="V7" s="5" t="s">
        <v>85</v>
      </c>
      <c r="W7" s="7" t="s">
        <v>41</v>
      </c>
      <c r="X7" s="12">
        <v>9000000</v>
      </c>
      <c r="Y7" s="7" t="s">
        <v>38</v>
      </c>
      <c r="Z7" s="9" t="s">
        <v>86</v>
      </c>
      <c r="AA7" s="9" t="s">
        <v>57</v>
      </c>
      <c r="AB7" s="10" t="s">
        <v>87</v>
      </c>
      <c r="AC7" s="7" t="s">
        <v>42</v>
      </c>
      <c r="AD7" s="11" t="s">
        <v>88</v>
      </c>
      <c r="AE7" s="7" t="s">
        <v>72</v>
      </c>
      <c r="AF7" s="14" t="s">
        <v>89</v>
      </c>
    </row>
    <row r="8" spans="1:32" x14ac:dyDescent="0.35">
      <c r="A8">
        <v>8001483849</v>
      </c>
      <c r="B8" s="5" t="s">
        <v>90</v>
      </c>
      <c r="C8" s="6" t="s">
        <v>91</v>
      </c>
      <c r="D8">
        <v>57233</v>
      </c>
      <c r="E8">
        <v>2022</v>
      </c>
      <c r="F8" s="7" t="s">
        <v>33</v>
      </c>
      <c r="G8" t="s">
        <v>34</v>
      </c>
      <c r="H8" s="8">
        <v>44708</v>
      </c>
      <c r="I8" s="8">
        <v>44806</v>
      </c>
      <c r="J8" s="8">
        <v>44809</v>
      </c>
      <c r="K8" s="7" t="s">
        <v>35</v>
      </c>
      <c r="L8" s="7" t="s">
        <v>40</v>
      </c>
      <c r="M8" s="7" t="s">
        <v>53</v>
      </c>
      <c r="N8" s="7" t="s">
        <v>54</v>
      </c>
      <c r="O8" s="7">
        <v>47464</v>
      </c>
      <c r="P8" s="8">
        <v>44698</v>
      </c>
      <c r="Q8" s="8">
        <v>44805</v>
      </c>
      <c r="R8" s="7">
        <v>8600024002</v>
      </c>
      <c r="S8" s="7" t="s">
        <v>37</v>
      </c>
      <c r="T8" s="7">
        <v>0</v>
      </c>
      <c r="U8" s="7">
        <v>1</v>
      </c>
      <c r="V8" s="5" t="s">
        <v>92</v>
      </c>
      <c r="W8" s="7" t="s">
        <v>41</v>
      </c>
      <c r="X8" s="12">
        <v>25000000</v>
      </c>
      <c r="Y8" s="7" t="s">
        <v>38</v>
      </c>
      <c r="Z8" s="9" t="s">
        <v>93</v>
      </c>
      <c r="AA8" s="9" t="s">
        <v>57</v>
      </c>
      <c r="AB8" s="10" t="s">
        <v>94</v>
      </c>
      <c r="AC8" s="7" t="s">
        <v>42</v>
      </c>
      <c r="AD8" s="11" t="s">
        <v>95</v>
      </c>
      <c r="AE8" s="7" t="s">
        <v>72</v>
      </c>
      <c r="AF8" s="14" t="s">
        <v>96</v>
      </c>
    </row>
    <row r="9" spans="1:32" x14ac:dyDescent="0.35">
      <c r="A9">
        <v>8001483849</v>
      </c>
      <c r="B9" s="5" t="s">
        <v>97</v>
      </c>
      <c r="C9" s="6" t="s">
        <v>98</v>
      </c>
      <c r="D9">
        <v>57393</v>
      </c>
      <c r="E9">
        <v>2022</v>
      </c>
      <c r="F9" s="7" t="s">
        <v>99</v>
      </c>
      <c r="G9" t="s">
        <v>34</v>
      </c>
      <c r="H9" s="8">
        <v>44445</v>
      </c>
      <c r="I9" s="8">
        <v>44875</v>
      </c>
      <c r="J9" s="8">
        <v>44881</v>
      </c>
      <c r="K9" s="7" t="s">
        <v>100</v>
      </c>
      <c r="L9" s="7" t="s">
        <v>40</v>
      </c>
      <c r="M9" s="7" t="s">
        <v>53</v>
      </c>
      <c r="N9" s="7" t="s">
        <v>54</v>
      </c>
      <c r="O9" s="7">
        <v>47464</v>
      </c>
      <c r="P9" s="8">
        <v>44440</v>
      </c>
      <c r="Q9" s="8">
        <v>44805</v>
      </c>
      <c r="R9" s="7">
        <v>8600024002</v>
      </c>
      <c r="S9" s="7" t="s">
        <v>37</v>
      </c>
      <c r="T9" s="7">
        <v>0</v>
      </c>
      <c r="U9" s="7">
        <v>1</v>
      </c>
      <c r="V9" s="5" t="s">
        <v>101</v>
      </c>
      <c r="W9" s="7" t="s">
        <v>41</v>
      </c>
      <c r="X9" s="12">
        <v>25000000</v>
      </c>
      <c r="Y9" s="7" t="s">
        <v>102</v>
      </c>
      <c r="Z9" s="9" t="s">
        <v>103</v>
      </c>
      <c r="AA9" s="9" t="s">
        <v>104</v>
      </c>
      <c r="AB9" s="10" t="s">
        <v>105</v>
      </c>
      <c r="AC9" s="7" t="s">
        <v>46</v>
      </c>
      <c r="AD9" s="11" t="s">
        <v>106</v>
      </c>
      <c r="AE9" s="7" t="s">
        <v>50</v>
      </c>
      <c r="AF9" s="14" t="s">
        <v>107</v>
      </c>
    </row>
    <row r="10" spans="1:32" x14ac:dyDescent="0.35">
      <c r="A10">
        <v>8001483849</v>
      </c>
      <c r="B10" s="5" t="s">
        <v>108</v>
      </c>
      <c r="C10" s="6" t="s">
        <v>109</v>
      </c>
      <c r="D10">
        <v>57463</v>
      </c>
      <c r="E10">
        <v>2022</v>
      </c>
      <c r="F10" s="7" t="s">
        <v>33</v>
      </c>
      <c r="G10" t="s">
        <v>34</v>
      </c>
      <c r="H10" s="8">
        <v>44893</v>
      </c>
      <c r="I10" s="8">
        <v>44896</v>
      </c>
      <c r="J10" s="8">
        <v>44901</v>
      </c>
      <c r="K10" s="7" t="s">
        <v>35</v>
      </c>
      <c r="L10" s="7" t="s">
        <v>40</v>
      </c>
      <c r="M10" s="7" t="s">
        <v>53</v>
      </c>
      <c r="N10" s="7" t="s">
        <v>54</v>
      </c>
      <c r="O10" s="7">
        <v>47464</v>
      </c>
      <c r="P10" s="8">
        <v>44805</v>
      </c>
      <c r="Q10" s="8">
        <v>44927</v>
      </c>
      <c r="R10" s="7">
        <v>8600024002</v>
      </c>
      <c r="S10" s="7" t="s">
        <v>37</v>
      </c>
      <c r="T10" s="7">
        <v>0</v>
      </c>
      <c r="U10" s="7">
        <v>1</v>
      </c>
      <c r="V10" s="5" t="s">
        <v>110</v>
      </c>
      <c r="W10" s="7" t="s">
        <v>41</v>
      </c>
      <c r="X10" s="12">
        <v>10000000</v>
      </c>
      <c r="Y10" s="7" t="s">
        <v>38</v>
      </c>
      <c r="Z10" s="9" t="s">
        <v>111</v>
      </c>
      <c r="AA10" s="9" t="s">
        <v>57</v>
      </c>
      <c r="AB10" s="10" t="s">
        <v>112</v>
      </c>
      <c r="AC10" s="7" t="s">
        <v>42</v>
      </c>
      <c r="AD10" s="11" t="s">
        <v>113</v>
      </c>
      <c r="AE10" s="7" t="s">
        <v>47</v>
      </c>
      <c r="AF10" s="14" t="s">
        <v>114</v>
      </c>
    </row>
    <row r="11" spans="1:32" x14ac:dyDescent="0.35">
      <c r="A11">
        <v>8001484374</v>
      </c>
      <c r="B11" s="5" t="s">
        <v>115</v>
      </c>
      <c r="C11" s="6" t="s">
        <v>116</v>
      </c>
      <c r="D11">
        <v>57786</v>
      </c>
      <c r="E11">
        <v>2023</v>
      </c>
      <c r="F11" s="7" t="s">
        <v>33</v>
      </c>
      <c r="G11" t="s">
        <v>34</v>
      </c>
      <c r="H11" s="8">
        <v>44991</v>
      </c>
      <c r="I11" s="8">
        <v>45007</v>
      </c>
      <c r="J11" s="8">
        <v>45012</v>
      </c>
      <c r="K11" s="7" t="s">
        <v>35</v>
      </c>
      <c r="L11" s="7" t="s">
        <v>40</v>
      </c>
      <c r="M11" s="7" t="s">
        <v>117</v>
      </c>
      <c r="N11" s="7" t="s">
        <v>54</v>
      </c>
      <c r="O11" s="7">
        <v>47464</v>
      </c>
      <c r="P11" s="8">
        <v>44927</v>
      </c>
      <c r="Q11" s="8">
        <v>45292</v>
      </c>
      <c r="R11" s="7">
        <v>8600024002</v>
      </c>
      <c r="S11" s="7" t="s">
        <v>37</v>
      </c>
      <c r="T11" s="7">
        <v>0</v>
      </c>
      <c r="U11" s="7">
        <v>1</v>
      </c>
      <c r="V11" s="5" t="s">
        <v>118</v>
      </c>
      <c r="W11" s="7" t="s">
        <v>41</v>
      </c>
      <c r="X11" s="12">
        <v>10000000</v>
      </c>
      <c r="Y11" s="7" t="s">
        <v>38</v>
      </c>
      <c r="Z11" s="9" t="s">
        <v>119</v>
      </c>
      <c r="AA11" s="9" t="s">
        <v>120</v>
      </c>
      <c r="AB11" s="10" t="s">
        <v>121</v>
      </c>
      <c r="AC11" s="7" t="s">
        <v>42</v>
      </c>
      <c r="AD11" s="11" t="s">
        <v>122</v>
      </c>
      <c r="AE11" s="7" t="s">
        <v>123</v>
      </c>
      <c r="AF11" s="14" t="s">
        <v>124</v>
      </c>
    </row>
    <row r="12" spans="1:32" x14ac:dyDescent="0.35">
      <c r="A12">
        <v>8001484374</v>
      </c>
      <c r="B12" s="5" t="s">
        <v>125</v>
      </c>
      <c r="C12" s="6" t="s">
        <v>126</v>
      </c>
      <c r="D12">
        <v>57788</v>
      </c>
      <c r="E12">
        <v>2023</v>
      </c>
      <c r="F12" s="7" t="s">
        <v>33</v>
      </c>
      <c r="G12" t="s">
        <v>34</v>
      </c>
      <c r="H12" s="8">
        <v>44988</v>
      </c>
      <c r="I12" s="8">
        <v>45009</v>
      </c>
      <c r="J12" s="8">
        <v>45012</v>
      </c>
      <c r="K12" s="7" t="s">
        <v>35</v>
      </c>
      <c r="L12" s="7" t="s">
        <v>40</v>
      </c>
      <c r="M12" s="7" t="s">
        <v>117</v>
      </c>
      <c r="N12" s="7" t="s">
        <v>54</v>
      </c>
      <c r="O12" s="7">
        <v>47464</v>
      </c>
      <c r="P12" s="8">
        <v>44927</v>
      </c>
      <c r="Q12" s="8">
        <v>45292</v>
      </c>
      <c r="R12" s="7">
        <v>8600024002</v>
      </c>
      <c r="S12" s="7" t="s">
        <v>37</v>
      </c>
      <c r="T12" s="7">
        <v>0</v>
      </c>
      <c r="U12" s="7">
        <v>1</v>
      </c>
      <c r="V12" s="5" t="s">
        <v>127</v>
      </c>
      <c r="W12" s="7" t="s">
        <v>41</v>
      </c>
      <c r="X12" s="12">
        <v>10000000</v>
      </c>
      <c r="Y12" s="7" t="s">
        <v>38</v>
      </c>
      <c r="Z12" s="9" t="s">
        <v>39</v>
      </c>
      <c r="AA12" s="9" t="s">
        <v>39</v>
      </c>
      <c r="AB12" s="10" t="s">
        <v>39</v>
      </c>
      <c r="AC12" s="7" t="s">
        <v>42</v>
      </c>
      <c r="AD12" s="11" t="s">
        <v>128</v>
      </c>
      <c r="AE12" s="7" t="s">
        <v>60</v>
      </c>
      <c r="AF12" s="14" t="s">
        <v>129</v>
      </c>
    </row>
    <row r="13" spans="1:32" x14ac:dyDescent="0.35">
      <c r="A13">
        <v>8001484374</v>
      </c>
      <c r="B13" s="5" t="s">
        <v>130</v>
      </c>
      <c r="C13" s="6" t="s">
        <v>45</v>
      </c>
      <c r="D13">
        <v>57863</v>
      </c>
      <c r="E13">
        <v>2023</v>
      </c>
      <c r="F13" s="7" t="s">
        <v>33</v>
      </c>
      <c r="G13" t="s">
        <v>34</v>
      </c>
      <c r="H13" s="8">
        <v>45036</v>
      </c>
      <c r="I13" s="8">
        <v>45049</v>
      </c>
      <c r="J13" s="8">
        <v>45050</v>
      </c>
      <c r="K13" s="7" t="s">
        <v>35</v>
      </c>
      <c r="L13" s="7" t="s">
        <v>40</v>
      </c>
      <c r="M13" s="7" t="s">
        <v>117</v>
      </c>
      <c r="N13" s="7" t="s">
        <v>54</v>
      </c>
      <c r="O13" s="7">
        <v>47464</v>
      </c>
      <c r="P13" s="8">
        <v>44927</v>
      </c>
      <c r="Q13" s="8">
        <v>45292</v>
      </c>
      <c r="R13" s="7">
        <v>8600024002</v>
      </c>
      <c r="S13" s="7" t="s">
        <v>37</v>
      </c>
      <c r="T13" s="7">
        <v>0</v>
      </c>
      <c r="U13" s="7">
        <v>1</v>
      </c>
      <c r="V13" s="5" t="s">
        <v>131</v>
      </c>
      <c r="W13" s="7" t="s">
        <v>41</v>
      </c>
      <c r="X13" s="12">
        <v>18000000</v>
      </c>
      <c r="Y13" s="7" t="s">
        <v>38</v>
      </c>
      <c r="Z13" s="9" t="s">
        <v>132</v>
      </c>
      <c r="AA13" s="9" t="s">
        <v>57</v>
      </c>
      <c r="AB13" s="10" t="s">
        <v>133</v>
      </c>
      <c r="AC13" s="7" t="s">
        <v>42</v>
      </c>
      <c r="AD13" s="11" t="s">
        <v>134</v>
      </c>
      <c r="AE13" s="7" t="s">
        <v>47</v>
      </c>
      <c r="AF13" s="14" t="s">
        <v>135</v>
      </c>
    </row>
    <row r="14" spans="1:32" x14ac:dyDescent="0.35">
      <c r="A14">
        <v>8001484374</v>
      </c>
      <c r="B14" s="5" t="s">
        <v>136</v>
      </c>
      <c r="C14" s="6" t="s">
        <v>116</v>
      </c>
      <c r="D14">
        <v>57863</v>
      </c>
      <c r="E14">
        <v>2023</v>
      </c>
      <c r="F14" s="7" t="s">
        <v>33</v>
      </c>
      <c r="G14" t="s">
        <v>34</v>
      </c>
      <c r="H14" s="8">
        <v>45036</v>
      </c>
      <c r="I14" s="8">
        <v>45049</v>
      </c>
      <c r="J14" s="8">
        <v>45050</v>
      </c>
      <c r="K14" s="7" t="s">
        <v>35</v>
      </c>
      <c r="L14" s="7" t="s">
        <v>40</v>
      </c>
      <c r="M14" s="7" t="s">
        <v>117</v>
      </c>
      <c r="N14" s="7" t="s">
        <v>54</v>
      </c>
      <c r="O14" s="7">
        <v>47464</v>
      </c>
      <c r="P14" s="8">
        <v>44927</v>
      </c>
      <c r="Q14" s="8">
        <v>45292</v>
      </c>
      <c r="R14" s="7">
        <v>8600024002</v>
      </c>
      <c r="S14" s="7" t="s">
        <v>37</v>
      </c>
      <c r="T14" s="7">
        <v>0</v>
      </c>
      <c r="U14" s="7">
        <v>1</v>
      </c>
      <c r="V14" s="5" t="s">
        <v>131</v>
      </c>
      <c r="W14" s="7" t="s">
        <v>41</v>
      </c>
      <c r="X14" s="12">
        <v>16000000</v>
      </c>
      <c r="Y14" s="7" t="s">
        <v>38</v>
      </c>
      <c r="Z14" s="9" t="s">
        <v>132</v>
      </c>
      <c r="AA14" s="9" t="s">
        <v>57</v>
      </c>
      <c r="AB14" s="10" t="s">
        <v>133</v>
      </c>
      <c r="AC14" s="7" t="s">
        <v>42</v>
      </c>
      <c r="AD14" s="11" t="s">
        <v>134</v>
      </c>
      <c r="AE14" s="7" t="s">
        <v>47</v>
      </c>
      <c r="AF14" s="14" t="s">
        <v>137</v>
      </c>
    </row>
    <row r="15" spans="1:32" x14ac:dyDescent="0.35">
      <c r="A15">
        <v>8001484374</v>
      </c>
      <c r="B15" s="5" t="s">
        <v>138</v>
      </c>
      <c r="C15" s="6" t="s">
        <v>139</v>
      </c>
      <c r="D15">
        <v>57863</v>
      </c>
      <c r="E15">
        <v>2023</v>
      </c>
      <c r="F15" s="7" t="s">
        <v>33</v>
      </c>
      <c r="G15" t="s">
        <v>34</v>
      </c>
      <c r="H15" s="8">
        <v>45036</v>
      </c>
      <c r="I15" s="8">
        <v>45049</v>
      </c>
      <c r="J15" s="8">
        <v>45050</v>
      </c>
      <c r="K15" s="7" t="s">
        <v>43</v>
      </c>
      <c r="L15" s="7" t="s">
        <v>40</v>
      </c>
      <c r="M15" s="7" t="s">
        <v>117</v>
      </c>
      <c r="N15" s="7" t="s">
        <v>54</v>
      </c>
      <c r="O15" s="7">
        <v>47464</v>
      </c>
      <c r="P15" s="8">
        <v>44927</v>
      </c>
      <c r="Q15" s="8">
        <v>45292</v>
      </c>
      <c r="R15" s="7">
        <v>8600024002</v>
      </c>
      <c r="S15" s="7" t="s">
        <v>37</v>
      </c>
      <c r="T15" s="7">
        <v>0</v>
      </c>
      <c r="U15" s="7">
        <v>1</v>
      </c>
      <c r="V15" s="5" t="s">
        <v>131</v>
      </c>
      <c r="W15" s="7" t="s">
        <v>41</v>
      </c>
      <c r="X15" s="12">
        <v>18000000</v>
      </c>
      <c r="Y15" s="7" t="s">
        <v>38</v>
      </c>
      <c r="Z15" s="9" t="s">
        <v>132</v>
      </c>
      <c r="AA15" s="9" t="s">
        <v>57</v>
      </c>
      <c r="AB15" s="10" t="s">
        <v>133</v>
      </c>
      <c r="AC15" s="7" t="s">
        <v>42</v>
      </c>
      <c r="AD15" s="11" t="s">
        <v>134</v>
      </c>
      <c r="AE15" s="7" t="s">
        <v>47</v>
      </c>
      <c r="AF15" s="14" t="s">
        <v>140</v>
      </c>
    </row>
    <row r="16" spans="1:32" x14ac:dyDescent="0.35">
      <c r="A16">
        <v>8001484374</v>
      </c>
      <c r="B16" s="5" t="s">
        <v>141</v>
      </c>
      <c r="C16" s="6" t="s">
        <v>142</v>
      </c>
      <c r="D16">
        <v>57863</v>
      </c>
      <c r="E16">
        <v>2023</v>
      </c>
      <c r="F16" s="7" t="s">
        <v>33</v>
      </c>
      <c r="G16" t="s">
        <v>34</v>
      </c>
      <c r="H16" s="8">
        <v>45036</v>
      </c>
      <c r="I16" s="8">
        <v>45049</v>
      </c>
      <c r="J16" s="8">
        <v>45050</v>
      </c>
      <c r="K16" s="7" t="s">
        <v>43</v>
      </c>
      <c r="L16" s="7" t="s">
        <v>40</v>
      </c>
      <c r="M16" s="7" t="s">
        <v>117</v>
      </c>
      <c r="N16" s="7" t="s">
        <v>54</v>
      </c>
      <c r="O16" s="7">
        <v>47464</v>
      </c>
      <c r="P16" s="8">
        <v>44927</v>
      </c>
      <c r="Q16" s="8">
        <v>45292</v>
      </c>
      <c r="R16" s="7">
        <v>8600024002</v>
      </c>
      <c r="S16" s="7" t="s">
        <v>37</v>
      </c>
      <c r="T16" s="7">
        <v>0</v>
      </c>
      <c r="U16" s="7">
        <v>1</v>
      </c>
      <c r="V16" s="5" t="s">
        <v>131</v>
      </c>
      <c r="W16" s="7" t="s">
        <v>41</v>
      </c>
      <c r="X16" s="12">
        <v>18000000</v>
      </c>
      <c r="Y16" s="7" t="s">
        <v>38</v>
      </c>
      <c r="Z16" s="9" t="s">
        <v>132</v>
      </c>
      <c r="AA16" s="9" t="s">
        <v>57</v>
      </c>
      <c r="AB16" s="10" t="s">
        <v>133</v>
      </c>
      <c r="AC16" s="7" t="s">
        <v>42</v>
      </c>
      <c r="AD16" s="11" t="s">
        <v>134</v>
      </c>
      <c r="AE16" s="7" t="s">
        <v>47</v>
      </c>
      <c r="AF16" s="14" t="s">
        <v>143</v>
      </c>
    </row>
    <row r="17" spans="1:32" x14ac:dyDescent="0.35">
      <c r="A17">
        <v>8001484374</v>
      </c>
      <c r="B17" s="5" t="s">
        <v>144</v>
      </c>
      <c r="C17" s="6" t="s">
        <v>32</v>
      </c>
      <c r="D17">
        <v>57863</v>
      </c>
      <c r="E17">
        <v>2023</v>
      </c>
      <c r="F17" s="7" t="s">
        <v>33</v>
      </c>
      <c r="G17" t="s">
        <v>34</v>
      </c>
      <c r="H17" s="8">
        <v>45036</v>
      </c>
      <c r="I17" s="8">
        <v>45049</v>
      </c>
      <c r="J17" s="8">
        <v>45050</v>
      </c>
      <c r="K17" s="7" t="s">
        <v>43</v>
      </c>
      <c r="L17" s="7" t="s">
        <v>40</v>
      </c>
      <c r="M17" s="7" t="s">
        <v>117</v>
      </c>
      <c r="N17" s="7" t="s">
        <v>54</v>
      </c>
      <c r="O17" s="7">
        <v>47464</v>
      </c>
      <c r="P17" s="8">
        <v>44927</v>
      </c>
      <c r="Q17" s="8">
        <v>45292</v>
      </c>
      <c r="R17" s="7">
        <v>8600024002</v>
      </c>
      <c r="S17" s="7" t="s">
        <v>37</v>
      </c>
      <c r="T17" s="7">
        <v>0</v>
      </c>
      <c r="U17" s="7">
        <v>1</v>
      </c>
      <c r="V17" s="5" t="s">
        <v>131</v>
      </c>
      <c r="W17" s="7" t="s">
        <v>41</v>
      </c>
      <c r="X17" s="12">
        <v>20000000</v>
      </c>
      <c r="Y17" s="7" t="s">
        <v>38</v>
      </c>
      <c r="Z17" s="9" t="s">
        <v>132</v>
      </c>
      <c r="AA17" s="9" t="s">
        <v>57</v>
      </c>
      <c r="AB17" s="10" t="s">
        <v>133</v>
      </c>
      <c r="AC17" s="7" t="s">
        <v>42</v>
      </c>
      <c r="AD17" s="11" t="s">
        <v>134</v>
      </c>
      <c r="AE17" s="7" t="s">
        <v>47</v>
      </c>
      <c r="AF17" s="14" t="s">
        <v>145</v>
      </c>
    </row>
    <row r="18" spans="1:32" x14ac:dyDescent="0.35">
      <c r="A18">
        <v>8001484374</v>
      </c>
      <c r="B18" s="5" t="s">
        <v>146</v>
      </c>
      <c r="C18" s="6" t="s">
        <v>147</v>
      </c>
      <c r="D18">
        <v>57863</v>
      </c>
      <c r="E18">
        <v>2023</v>
      </c>
      <c r="F18" s="7" t="s">
        <v>33</v>
      </c>
      <c r="G18" t="s">
        <v>34</v>
      </c>
      <c r="H18" s="8">
        <v>45036</v>
      </c>
      <c r="I18" s="8">
        <v>45049</v>
      </c>
      <c r="J18" s="8">
        <v>45050</v>
      </c>
      <c r="K18" s="7" t="s">
        <v>43</v>
      </c>
      <c r="L18" s="7" t="s">
        <v>40</v>
      </c>
      <c r="M18" s="7" t="s">
        <v>117</v>
      </c>
      <c r="N18" s="7" t="s">
        <v>54</v>
      </c>
      <c r="O18" s="7">
        <v>47464</v>
      </c>
      <c r="P18" s="8">
        <v>44927</v>
      </c>
      <c r="Q18" s="8">
        <v>45292</v>
      </c>
      <c r="R18" s="7">
        <v>8600024002</v>
      </c>
      <c r="S18" s="7" t="s">
        <v>37</v>
      </c>
      <c r="T18" s="7">
        <v>0</v>
      </c>
      <c r="U18" s="7">
        <v>1</v>
      </c>
      <c r="V18" s="5" t="s">
        <v>131</v>
      </c>
      <c r="W18" s="7" t="s">
        <v>41</v>
      </c>
      <c r="X18" s="12">
        <v>14000000</v>
      </c>
      <c r="Y18" s="7" t="s">
        <v>38</v>
      </c>
      <c r="Z18" s="9" t="s">
        <v>132</v>
      </c>
      <c r="AA18" s="9" t="s">
        <v>57</v>
      </c>
      <c r="AB18" s="10" t="s">
        <v>133</v>
      </c>
      <c r="AC18" s="7" t="s">
        <v>42</v>
      </c>
      <c r="AD18" s="11" t="s">
        <v>134</v>
      </c>
      <c r="AE18" s="7" t="s">
        <v>47</v>
      </c>
      <c r="AF18" s="14" t="s">
        <v>148</v>
      </c>
    </row>
    <row r="19" spans="1:32" x14ac:dyDescent="0.35">
      <c r="A19">
        <v>8001484374</v>
      </c>
      <c r="B19" s="5" t="s">
        <v>149</v>
      </c>
      <c r="C19" s="6" t="s">
        <v>150</v>
      </c>
      <c r="D19">
        <v>57960</v>
      </c>
      <c r="E19">
        <v>2023</v>
      </c>
      <c r="F19" s="7" t="s">
        <v>33</v>
      </c>
      <c r="G19" t="s">
        <v>34</v>
      </c>
      <c r="H19" s="8">
        <v>45049</v>
      </c>
      <c r="I19" s="8">
        <v>45083</v>
      </c>
      <c r="J19" s="8">
        <v>45085</v>
      </c>
      <c r="K19" s="7" t="s">
        <v>35</v>
      </c>
      <c r="L19" s="7" t="s">
        <v>40</v>
      </c>
      <c r="M19" s="7" t="s">
        <v>117</v>
      </c>
      <c r="N19" s="7" t="s">
        <v>54</v>
      </c>
      <c r="O19" s="7">
        <v>47464</v>
      </c>
      <c r="P19" s="8">
        <v>44927</v>
      </c>
      <c r="Q19" s="8">
        <v>45292</v>
      </c>
      <c r="R19" s="7">
        <v>8600024002</v>
      </c>
      <c r="S19" s="7" t="s">
        <v>37</v>
      </c>
      <c r="T19" s="7">
        <v>0</v>
      </c>
      <c r="U19" s="7">
        <v>1</v>
      </c>
      <c r="V19" s="5" t="s">
        <v>151</v>
      </c>
      <c r="W19" s="7" t="s">
        <v>41</v>
      </c>
      <c r="X19" s="12">
        <v>10000000</v>
      </c>
      <c r="Y19" s="7" t="s">
        <v>38</v>
      </c>
      <c r="Z19" s="9" t="s">
        <v>39</v>
      </c>
      <c r="AA19" s="9" t="s">
        <v>39</v>
      </c>
      <c r="AB19" s="10" t="s">
        <v>39</v>
      </c>
      <c r="AC19" s="7" t="s">
        <v>42</v>
      </c>
      <c r="AD19" s="11" t="s">
        <v>152</v>
      </c>
      <c r="AE19" s="7" t="s">
        <v>123</v>
      </c>
      <c r="AF19" s="14" t="s">
        <v>153</v>
      </c>
    </row>
    <row r="20" spans="1:32" x14ac:dyDescent="0.35">
      <c r="A20">
        <v>8001484374</v>
      </c>
      <c r="B20" s="5" t="s">
        <v>154</v>
      </c>
      <c r="C20" s="6" t="s">
        <v>155</v>
      </c>
      <c r="D20">
        <v>57963</v>
      </c>
      <c r="E20">
        <v>2023</v>
      </c>
      <c r="F20" s="7" t="s">
        <v>33</v>
      </c>
      <c r="G20" t="s">
        <v>34</v>
      </c>
      <c r="H20" s="8">
        <v>45050</v>
      </c>
      <c r="I20" s="8">
        <v>45084</v>
      </c>
      <c r="J20" s="8">
        <v>45086</v>
      </c>
      <c r="K20" s="7" t="s">
        <v>35</v>
      </c>
      <c r="L20" s="7" t="s">
        <v>40</v>
      </c>
      <c r="M20" s="7" t="s">
        <v>117</v>
      </c>
      <c r="N20" s="7" t="s">
        <v>54</v>
      </c>
      <c r="O20" s="7">
        <v>47464</v>
      </c>
      <c r="P20" s="8">
        <v>44927</v>
      </c>
      <c r="Q20" s="8">
        <v>45292</v>
      </c>
      <c r="R20" s="7">
        <v>8600024002</v>
      </c>
      <c r="S20" s="7" t="s">
        <v>37</v>
      </c>
      <c r="T20" s="7">
        <v>0</v>
      </c>
      <c r="U20" s="7">
        <v>1</v>
      </c>
      <c r="V20" s="5" t="s">
        <v>156</v>
      </c>
      <c r="W20" s="7" t="s">
        <v>41</v>
      </c>
      <c r="X20" s="12">
        <v>10000000</v>
      </c>
      <c r="Y20" s="7" t="s">
        <v>38</v>
      </c>
      <c r="Z20" s="9" t="s">
        <v>157</v>
      </c>
      <c r="AA20" s="9" t="s">
        <v>57</v>
      </c>
      <c r="AB20" s="10" t="s">
        <v>158</v>
      </c>
      <c r="AC20" s="7" t="s">
        <v>42</v>
      </c>
      <c r="AD20" s="11" t="s">
        <v>159</v>
      </c>
      <c r="AE20" s="7" t="s">
        <v>123</v>
      </c>
      <c r="AF20" s="14" t="s">
        <v>160</v>
      </c>
    </row>
    <row r="21" spans="1:32" x14ac:dyDescent="0.35">
      <c r="A21">
        <v>8001484374</v>
      </c>
      <c r="B21" s="5" t="s">
        <v>161</v>
      </c>
      <c r="C21" s="6" t="s">
        <v>49</v>
      </c>
      <c r="D21">
        <v>57963</v>
      </c>
      <c r="E21">
        <v>2023</v>
      </c>
      <c r="F21" s="7" t="s">
        <v>33</v>
      </c>
      <c r="G21" t="s">
        <v>34</v>
      </c>
      <c r="H21" s="8">
        <v>45050</v>
      </c>
      <c r="I21" s="8">
        <v>45084</v>
      </c>
      <c r="J21" s="8">
        <v>45086</v>
      </c>
      <c r="K21" s="7" t="s">
        <v>35</v>
      </c>
      <c r="L21" s="7" t="s">
        <v>40</v>
      </c>
      <c r="M21" s="7" t="s">
        <v>117</v>
      </c>
      <c r="N21" s="7" t="s">
        <v>54</v>
      </c>
      <c r="O21" s="7">
        <v>47464</v>
      </c>
      <c r="P21" s="8">
        <v>44927</v>
      </c>
      <c r="Q21" s="8">
        <v>45292</v>
      </c>
      <c r="R21" s="7">
        <v>8600024002</v>
      </c>
      <c r="S21" s="7" t="s">
        <v>37</v>
      </c>
      <c r="T21" s="7">
        <v>0</v>
      </c>
      <c r="U21" s="7">
        <v>1</v>
      </c>
      <c r="V21" s="5" t="s">
        <v>156</v>
      </c>
      <c r="W21" s="7" t="s">
        <v>41</v>
      </c>
      <c r="X21" s="12">
        <v>10000000</v>
      </c>
      <c r="Y21" s="7" t="s">
        <v>38</v>
      </c>
      <c r="Z21" s="9" t="s">
        <v>157</v>
      </c>
      <c r="AA21" s="9" t="s">
        <v>57</v>
      </c>
      <c r="AB21" s="10" t="s">
        <v>158</v>
      </c>
      <c r="AC21" s="7" t="s">
        <v>42</v>
      </c>
      <c r="AD21" s="11" t="s">
        <v>159</v>
      </c>
      <c r="AE21" s="7" t="s">
        <v>123</v>
      </c>
      <c r="AF21" s="14" t="s">
        <v>162</v>
      </c>
    </row>
    <row r="22" spans="1:32" x14ac:dyDescent="0.35">
      <c r="A22">
        <v>8001484374</v>
      </c>
      <c r="B22" s="5" t="s">
        <v>163</v>
      </c>
      <c r="C22" s="6" t="s">
        <v>147</v>
      </c>
      <c r="D22">
        <v>58127</v>
      </c>
      <c r="E22">
        <v>2023</v>
      </c>
      <c r="F22" s="7" t="s">
        <v>33</v>
      </c>
      <c r="G22" t="s">
        <v>34</v>
      </c>
      <c r="H22" s="8">
        <v>45146</v>
      </c>
      <c r="I22" s="8">
        <v>45153</v>
      </c>
      <c r="J22" s="8">
        <v>45155</v>
      </c>
      <c r="K22" s="7" t="s">
        <v>43</v>
      </c>
      <c r="L22" s="7" t="s">
        <v>40</v>
      </c>
      <c r="M22" s="7" t="s">
        <v>117</v>
      </c>
      <c r="N22" s="7" t="s">
        <v>54</v>
      </c>
      <c r="O22" s="7">
        <v>47464</v>
      </c>
      <c r="P22" s="8">
        <v>44927</v>
      </c>
      <c r="Q22" s="8">
        <v>45292</v>
      </c>
      <c r="R22" s="7">
        <v>8600024002</v>
      </c>
      <c r="S22" s="7" t="s">
        <v>37</v>
      </c>
      <c r="T22" s="7">
        <v>0</v>
      </c>
      <c r="U22" s="7">
        <v>1</v>
      </c>
      <c r="V22" s="5" t="s">
        <v>164</v>
      </c>
      <c r="W22" s="7" t="s">
        <v>41</v>
      </c>
      <c r="X22" s="12">
        <v>20000000</v>
      </c>
      <c r="Y22" s="7" t="s">
        <v>38</v>
      </c>
      <c r="Z22" s="9" t="s">
        <v>165</v>
      </c>
      <c r="AA22" s="9" t="s">
        <v>120</v>
      </c>
      <c r="AB22" s="10" t="s">
        <v>166</v>
      </c>
      <c r="AC22" s="7" t="s">
        <v>42</v>
      </c>
      <c r="AD22" s="11">
        <v>0</v>
      </c>
      <c r="AE22" s="7" t="s">
        <v>167</v>
      </c>
      <c r="AF22" s="14" t="s">
        <v>168</v>
      </c>
    </row>
    <row r="23" spans="1:32" x14ac:dyDescent="0.35">
      <c r="A23">
        <v>8001484374</v>
      </c>
      <c r="B23" s="5" t="s">
        <v>169</v>
      </c>
      <c r="C23" s="6" t="s">
        <v>170</v>
      </c>
      <c r="D23">
        <v>58145</v>
      </c>
      <c r="E23">
        <v>2023</v>
      </c>
      <c r="F23" s="7" t="s">
        <v>33</v>
      </c>
      <c r="G23" t="s">
        <v>34</v>
      </c>
      <c r="H23" s="8">
        <v>45140</v>
      </c>
      <c r="I23" s="8">
        <v>45162</v>
      </c>
      <c r="J23" s="8">
        <v>45163</v>
      </c>
      <c r="K23" s="7" t="s">
        <v>35</v>
      </c>
      <c r="L23" s="7" t="s">
        <v>40</v>
      </c>
      <c r="M23" s="7" t="s">
        <v>117</v>
      </c>
      <c r="N23" s="7" t="s">
        <v>54</v>
      </c>
      <c r="O23" s="7">
        <v>47464</v>
      </c>
      <c r="P23" s="8">
        <v>44927</v>
      </c>
      <c r="Q23" s="8">
        <v>45292</v>
      </c>
      <c r="R23" s="7">
        <v>8600024002</v>
      </c>
      <c r="S23" s="7" t="s">
        <v>37</v>
      </c>
      <c r="T23" s="7">
        <v>0</v>
      </c>
      <c r="U23" s="7">
        <v>1</v>
      </c>
      <c r="V23" s="5" t="s">
        <v>171</v>
      </c>
      <c r="W23" s="7" t="s">
        <v>41</v>
      </c>
      <c r="X23" s="12">
        <v>10000000</v>
      </c>
      <c r="Y23" s="7" t="s">
        <v>38</v>
      </c>
      <c r="Z23" s="9" t="s">
        <v>172</v>
      </c>
      <c r="AA23" s="9" t="s">
        <v>57</v>
      </c>
      <c r="AB23" s="10" t="s">
        <v>173</v>
      </c>
      <c r="AC23" s="7" t="s">
        <v>42</v>
      </c>
      <c r="AD23" s="11">
        <v>0</v>
      </c>
      <c r="AE23" s="7" t="s">
        <v>123</v>
      </c>
      <c r="AF23" s="14" t="s">
        <v>174</v>
      </c>
    </row>
    <row r="24" spans="1:32" x14ac:dyDescent="0.35">
      <c r="A24">
        <v>8001484374</v>
      </c>
      <c r="B24" s="5" t="s">
        <v>175</v>
      </c>
      <c r="C24" s="6" t="s">
        <v>176</v>
      </c>
      <c r="D24">
        <v>58192</v>
      </c>
      <c r="E24">
        <v>2023</v>
      </c>
      <c r="F24" s="7" t="s">
        <v>33</v>
      </c>
      <c r="G24" t="s">
        <v>34</v>
      </c>
      <c r="H24" s="8">
        <v>45181</v>
      </c>
      <c r="I24" s="8">
        <v>45187</v>
      </c>
      <c r="J24" s="8">
        <v>45188</v>
      </c>
      <c r="K24" s="7" t="s">
        <v>35</v>
      </c>
      <c r="L24" s="7" t="s">
        <v>40</v>
      </c>
      <c r="M24" s="7" t="s">
        <v>117</v>
      </c>
      <c r="N24" s="7" t="s">
        <v>54</v>
      </c>
      <c r="O24" s="7">
        <v>47464</v>
      </c>
      <c r="P24" s="8">
        <v>44927</v>
      </c>
      <c r="Q24" s="8">
        <v>45292</v>
      </c>
      <c r="R24" s="7">
        <v>8600024002</v>
      </c>
      <c r="S24" s="7" t="s">
        <v>37</v>
      </c>
      <c r="T24" s="7">
        <v>0</v>
      </c>
      <c r="U24" s="7">
        <v>1</v>
      </c>
      <c r="V24" s="5" t="s">
        <v>177</v>
      </c>
      <c r="W24" s="7" t="s">
        <v>41</v>
      </c>
      <c r="X24" s="12">
        <v>10000000</v>
      </c>
      <c r="Y24" s="7" t="s">
        <v>38</v>
      </c>
      <c r="Z24" s="9" t="s">
        <v>178</v>
      </c>
      <c r="AA24" s="9" t="s">
        <v>57</v>
      </c>
      <c r="AB24" s="10" t="s">
        <v>179</v>
      </c>
      <c r="AC24" s="7" t="s">
        <v>42</v>
      </c>
      <c r="AD24" s="11">
        <v>0</v>
      </c>
      <c r="AE24" s="7" t="s">
        <v>72</v>
      </c>
      <c r="AF24" s="14" t="s">
        <v>180</v>
      </c>
    </row>
    <row r="25" spans="1:32" x14ac:dyDescent="0.35">
      <c r="A25">
        <v>8001484374</v>
      </c>
      <c r="B25" s="5" t="s">
        <v>181</v>
      </c>
      <c r="C25" s="6" t="s">
        <v>44</v>
      </c>
      <c r="D25">
        <v>58228</v>
      </c>
      <c r="E25">
        <v>2023</v>
      </c>
      <c r="F25" s="7" t="s">
        <v>33</v>
      </c>
      <c r="G25" t="s">
        <v>34</v>
      </c>
      <c r="H25" s="8">
        <v>45166</v>
      </c>
      <c r="I25" s="8">
        <v>45192</v>
      </c>
      <c r="J25" s="8">
        <v>45194</v>
      </c>
      <c r="K25" s="7" t="s">
        <v>35</v>
      </c>
      <c r="L25" s="7" t="s">
        <v>40</v>
      </c>
      <c r="M25" s="7" t="s">
        <v>117</v>
      </c>
      <c r="N25" s="7" t="s">
        <v>54</v>
      </c>
      <c r="O25" s="7">
        <v>47464</v>
      </c>
      <c r="P25" s="8">
        <v>44927</v>
      </c>
      <c r="Q25" s="8">
        <v>45292</v>
      </c>
      <c r="R25" s="7">
        <v>8600024002</v>
      </c>
      <c r="S25" s="7" t="s">
        <v>37</v>
      </c>
      <c r="T25" s="7">
        <v>0</v>
      </c>
      <c r="U25" s="7">
        <v>1</v>
      </c>
      <c r="V25" s="5" t="s">
        <v>182</v>
      </c>
      <c r="W25" s="7" t="s">
        <v>41</v>
      </c>
      <c r="X25" s="12">
        <v>10000000</v>
      </c>
      <c r="Y25" s="7" t="s">
        <v>38</v>
      </c>
      <c r="Z25" s="9" t="s">
        <v>183</v>
      </c>
      <c r="AA25" s="9" t="s">
        <v>57</v>
      </c>
      <c r="AB25" s="10" t="s">
        <v>184</v>
      </c>
      <c r="AC25" s="7" t="s">
        <v>42</v>
      </c>
      <c r="AD25" s="11">
        <v>0</v>
      </c>
      <c r="AE25" s="7" t="s">
        <v>47</v>
      </c>
      <c r="AF25" s="14" t="s">
        <v>185</v>
      </c>
    </row>
    <row r="26" spans="1:32" x14ac:dyDescent="0.35">
      <c r="A26">
        <v>8001484374</v>
      </c>
      <c r="B26" s="5" t="s">
        <v>186</v>
      </c>
      <c r="C26" s="6" t="s">
        <v>187</v>
      </c>
      <c r="D26">
        <v>58249</v>
      </c>
      <c r="E26">
        <v>2023</v>
      </c>
      <c r="F26" s="7" t="s">
        <v>33</v>
      </c>
      <c r="G26" t="s">
        <v>34</v>
      </c>
      <c r="H26" s="8">
        <v>45187</v>
      </c>
      <c r="I26" s="8">
        <v>45203</v>
      </c>
      <c r="J26" s="8">
        <v>45206</v>
      </c>
      <c r="K26" s="7" t="s">
        <v>35</v>
      </c>
      <c r="L26" s="7" t="s">
        <v>40</v>
      </c>
      <c r="M26" s="7" t="s">
        <v>117</v>
      </c>
      <c r="N26" s="7" t="s">
        <v>54</v>
      </c>
      <c r="O26" s="7">
        <v>47464</v>
      </c>
      <c r="P26" s="8">
        <v>44927</v>
      </c>
      <c r="Q26" s="8">
        <v>45292</v>
      </c>
      <c r="R26" s="7">
        <v>8600024002</v>
      </c>
      <c r="S26" s="7" t="s">
        <v>37</v>
      </c>
      <c r="T26" s="7">
        <v>0</v>
      </c>
      <c r="U26" s="7">
        <v>1</v>
      </c>
      <c r="V26" s="5" t="s">
        <v>188</v>
      </c>
      <c r="W26" s="7" t="s">
        <v>41</v>
      </c>
      <c r="X26" s="12">
        <v>16000000</v>
      </c>
      <c r="Y26" s="7" t="s">
        <v>38</v>
      </c>
      <c r="Z26" s="9" t="s">
        <v>189</v>
      </c>
      <c r="AA26" s="9" t="s">
        <v>190</v>
      </c>
      <c r="AB26" s="10" t="s">
        <v>191</v>
      </c>
      <c r="AC26" s="7" t="s">
        <v>42</v>
      </c>
      <c r="AD26" s="11">
        <v>0</v>
      </c>
      <c r="AE26" s="7" t="s">
        <v>192</v>
      </c>
      <c r="AF26" s="14"/>
    </row>
    <row r="27" spans="1:32" x14ac:dyDescent="0.35">
      <c r="A27">
        <v>8001484374</v>
      </c>
      <c r="B27" s="5" t="s">
        <v>193</v>
      </c>
      <c r="C27" s="6" t="s">
        <v>194</v>
      </c>
      <c r="D27">
        <v>58324</v>
      </c>
      <c r="E27">
        <v>2023</v>
      </c>
      <c r="F27" s="7" t="s">
        <v>33</v>
      </c>
      <c r="G27" t="s">
        <v>34</v>
      </c>
      <c r="H27" s="8">
        <v>45189</v>
      </c>
      <c r="I27" s="8">
        <v>45226</v>
      </c>
      <c r="J27" s="8">
        <v>45229</v>
      </c>
      <c r="K27" s="7" t="s">
        <v>43</v>
      </c>
      <c r="L27" s="7" t="s">
        <v>40</v>
      </c>
      <c r="M27" s="7" t="s">
        <v>117</v>
      </c>
      <c r="N27" s="7" t="s">
        <v>54</v>
      </c>
      <c r="O27" s="7">
        <v>47464</v>
      </c>
      <c r="P27" s="8">
        <v>44927</v>
      </c>
      <c r="Q27" s="8">
        <v>45292</v>
      </c>
      <c r="R27" s="7">
        <v>8600024002</v>
      </c>
      <c r="S27" s="7" t="s">
        <v>37</v>
      </c>
      <c r="T27" s="7">
        <v>0</v>
      </c>
      <c r="U27" s="7">
        <v>1</v>
      </c>
      <c r="V27" s="5" t="s">
        <v>195</v>
      </c>
      <c r="W27" s="7" t="s">
        <v>41</v>
      </c>
      <c r="X27" s="12">
        <v>10000000</v>
      </c>
      <c r="Y27" s="7" t="s">
        <v>38</v>
      </c>
      <c r="Z27" s="9" t="s">
        <v>196</v>
      </c>
      <c r="AA27" s="9" t="s">
        <v>197</v>
      </c>
      <c r="AB27" s="10" t="s">
        <v>198</v>
      </c>
      <c r="AC27" s="7" t="s">
        <v>42</v>
      </c>
      <c r="AD27" s="11">
        <v>0</v>
      </c>
      <c r="AE27" s="7" t="s">
        <v>47</v>
      </c>
      <c r="AF27" s="14" t="s">
        <v>199</v>
      </c>
    </row>
    <row r="28" spans="1:32" x14ac:dyDescent="0.35">
      <c r="A28">
        <v>8001484374</v>
      </c>
      <c r="B28" s="5" t="s">
        <v>200</v>
      </c>
      <c r="C28" s="6" t="s">
        <v>116</v>
      </c>
      <c r="D28">
        <v>58341</v>
      </c>
      <c r="E28">
        <v>2023</v>
      </c>
      <c r="F28" s="7" t="s">
        <v>33</v>
      </c>
      <c r="G28" t="s">
        <v>34</v>
      </c>
      <c r="H28" s="8">
        <v>45216</v>
      </c>
      <c r="I28" s="8">
        <v>45231</v>
      </c>
      <c r="J28" s="8">
        <v>45233</v>
      </c>
      <c r="K28" s="7" t="s">
        <v>35</v>
      </c>
      <c r="L28" s="7" t="s">
        <v>40</v>
      </c>
      <c r="M28" s="7" t="s">
        <v>117</v>
      </c>
      <c r="N28" s="7" t="s">
        <v>54</v>
      </c>
      <c r="O28" s="7">
        <v>47464</v>
      </c>
      <c r="P28" s="8">
        <v>44927</v>
      </c>
      <c r="Q28" s="8">
        <v>45292</v>
      </c>
      <c r="R28" s="7">
        <v>8600024002</v>
      </c>
      <c r="S28" s="7" t="s">
        <v>37</v>
      </c>
      <c r="T28" s="7">
        <v>0</v>
      </c>
      <c r="U28" s="7">
        <v>1</v>
      </c>
      <c r="V28" s="5" t="s">
        <v>201</v>
      </c>
      <c r="W28" s="7" t="s">
        <v>41</v>
      </c>
      <c r="X28" s="12">
        <v>10000000</v>
      </c>
      <c r="Y28" s="7" t="s">
        <v>38</v>
      </c>
      <c r="Z28" s="9" t="s">
        <v>202</v>
      </c>
      <c r="AA28" s="9" t="s">
        <v>197</v>
      </c>
      <c r="AB28" s="10" t="s">
        <v>203</v>
      </c>
      <c r="AC28" s="7" t="s">
        <v>42</v>
      </c>
      <c r="AD28" s="11">
        <v>0</v>
      </c>
      <c r="AE28" s="7" t="s">
        <v>72</v>
      </c>
      <c r="AF28" s="14" t="s">
        <v>204</v>
      </c>
    </row>
    <row r="29" spans="1:32" x14ac:dyDescent="0.35">
      <c r="A29">
        <v>8001484770</v>
      </c>
      <c r="B29" s="5" t="s">
        <v>205</v>
      </c>
      <c r="C29" s="6" t="s">
        <v>206</v>
      </c>
      <c r="D29">
        <v>58680</v>
      </c>
      <c r="E29">
        <v>2024</v>
      </c>
      <c r="F29" s="7" t="s">
        <v>33</v>
      </c>
      <c r="G29" t="s">
        <v>34</v>
      </c>
      <c r="H29" s="8">
        <v>45331</v>
      </c>
      <c r="I29" s="8">
        <v>45335</v>
      </c>
      <c r="J29" s="8">
        <v>45337</v>
      </c>
      <c r="K29" s="7" t="s">
        <v>35</v>
      </c>
      <c r="L29" s="7" t="s">
        <v>36</v>
      </c>
      <c r="M29" s="7" t="s">
        <v>53</v>
      </c>
      <c r="N29" s="7" t="s">
        <v>54</v>
      </c>
      <c r="O29" s="7">
        <v>47464</v>
      </c>
      <c r="P29" s="8">
        <v>45292</v>
      </c>
      <c r="Q29" s="8">
        <v>45658</v>
      </c>
      <c r="R29" s="7">
        <v>8600024002</v>
      </c>
      <c r="S29" s="7" t="s">
        <v>37</v>
      </c>
      <c r="T29" s="7">
        <v>0</v>
      </c>
      <c r="U29" s="7">
        <v>1</v>
      </c>
      <c r="V29" s="5" t="s">
        <v>207</v>
      </c>
      <c r="W29" s="7" t="s">
        <v>41</v>
      </c>
      <c r="X29" s="12">
        <v>12000000</v>
      </c>
      <c r="Y29" s="7" t="s">
        <v>38</v>
      </c>
      <c r="Z29" s="9" t="s">
        <v>208</v>
      </c>
      <c r="AA29" s="9" t="s">
        <v>209</v>
      </c>
      <c r="AB29" s="10" t="s">
        <v>210</v>
      </c>
      <c r="AC29" s="7" t="s">
        <v>42</v>
      </c>
      <c r="AD29" s="11">
        <v>0</v>
      </c>
      <c r="AE29" s="7" t="s">
        <v>72</v>
      </c>
      <c r="AF29" s="14" t="s">
        <v>211</v>
      </c>
    </row>
    <row r="30" spans="1:32" x14ac:dyDescent="0.35">
      <c r="A30">
        <v>8001484770</v>
      </c>
      <c r="B30" s="5" t="s">
        <v>212</v>
      </c>
      <c r="C30" s="6" t="s">
        <v>213</v>
      </c>
      <c r="D30">
        <v>58802</v>
      </c>
      <c r="E30">
        <v>2024</v>
      </c>
      <c r="F30" s="7" t="s">
        <v>33</v>
      </c>
      <c r="G30" t="s">
        <v>34</v>
      </c>
      <c r="H30" s="8">
        <v>45300</v>
      </c>
      <c r="I30" s="8">
        <v>45358</v>
      </c>
      <c r="J30" s="8">
        <v>45359</v>
      </c>
      <c r="K30" s="7" t="s">
        <v>43</v>
      </c>
      <c r="L30" s="7" t="s">
        <v>36</v>
      </c>
      <c r="M30" s="7" t="s">
        <v>53</v>
      </c>
      <c r="N30" s="7" t="s">
        <v>54</v>
      </c>
      <c r="O30" s="7">
        <v>47464</v>
      </c>
      <c r="P30" s="8">
        <v>45292</v>
      </c>
      <c r="Q30" s="8">
        <v>45658</v>
      </c>
      <c r="R30" s="7">
        <v>8600024002</v>
      </c>
      <c r="S30" s="7" t="s">
        <v>37</v>
      </c>
      <c r="T30" s="7">
        <v>0</v>
      </c>
      <c r="U30" s="7">
        <v>1</v>
      </c>
      <c r="V30" s="5" t="s">
        <v>214</v>
      </c>
      <c r="W30" s="7" t="s">
        <v>41</v>
      </c>
      <c r="X30" s="12">
        <v>11035797</v>
      </c>
      <c r="Y30" s="7" t="s">
        <v>38</v>
      </c>
      <c r="Z30" s="9" t="s">
        <v>215</v>
      </c>
      <c r="AA30" s="9" t="s">
        <v>216</v>
      </c>
      <c r="AB30" s="10" t="s">
        <v>217</v>
      </c>
      <c r="AC30" s="7" t="s">
        <v>42</v>
      </c>
      <c r="AD30" s="11">
        <v>0</v>
      </c>
      <c r="AE30" s="7" t="s">
        <v>47</v>
      </c>
      <c r="AF30" s="14" t="s">
        <v>218</v>
      </c>
    </row>
    <row r="31" spans="1:32" x14ac:dyDescent="0.35">
      <c r="A31">
        <v>8001484770</v>
      </c>
      <c r="B31" s="5" t="s">
        <v>219</v>
      </c>
      <c r="C31" s="6" t="s">
        <v>48</v>
      </c>
      <c r="D31">
        <v>59352</v>
      </c>
      <c r="E31">
        <v>2024</v>
      </c>
      <c r="F31" s="7" t="s">
        <v>33</v>
      </c>
      <c r="G31" t="s">
        <v>34</v>
      </c>
      <c r="H31" s="8">
        <v>45517</v>
      </c>
      <c r="I31" s="8">
        <v>45524</v>
      </c>
      <c r="J31" s="8">
        <v>45526</v>
      </c>
      <c r="K31" s="7" t="s">
        <v>35</v>
      </c>
      <c r="L31" s="7" t="s">
        <v>36</v>
      </c>
      <c r="M31" s="7" t="s">
        <v>53</v>
      </c>
      <c r="N31" s="7" t="s">
        <v>54</v>
      </c>
      <c r="O31" s="7">
        <v>47464</v>
      </c>
      <c r="P31" s="8">
        <v>45292</v>
      </c>
      <c r="Q31" s="8">
        <v>45658</v>
      </c>
      <c r="R31" s="7">
        <v>8600024002</v>
      </c>
      <c r="S31" s="7" t="s">
        <v>37</v>
      </c>
      <c r="T31" s="7">
        <v>0</v>
      </c>
      <c r="U31" s="7">
        <v>1</v>
      </c>
      <c r="V31" s="5" t="s">
        <v>220</v>
      </c>
      <c r="W31" s="7" t="s">
        <v>41</v>
      </c>
      <c r="X31" s="12">
        <v>16000000</v>
      </c>
      <c r="Y31" s="7" t="s">
        <v>38</v>
      </c>
      <c r="Z31" s="9" t="s">
        <v>39</v>
      </c>
      <c r="AA31" s="9" t="s">
        <v>39</v>
      </c>
      <c r="AB31" s="10" t="s">
        <v>39</v>
      </c>
      <c r="AC31" s="7" t="s">
        <v>42</v>
      </c>
      <c r="AD31" s="11">
        <v>0</v>
      </c>
      <c r="AE31" s="7" t="s">
        <v>60</v>
      </c>
      <c r="AF31" s="14"/>
    </row>
    <row r="32" spans="1:32" x14ac:dyDescent="0.35">
      <c r="X32" s="13">
        <f>SUM(X2:X31)</f>
        <v>392135797</v>
      </c>
    </row>
  </sheetData>
  <conditionalFormatting sqref="D1">
    <cfRule type="duplicateValues" dxfId="0" priority="2"/>
  </conditionalFormatting>
  <pageMargins left="0.7" right="0.7" top="0.75" bottom="0.75" header="0.3" footer="0.3"/>
  <pageSetup orientation="portrait" r:id="rId1"/>
  <headerFooter>
    <oddFooter>&amp;C_x000D_&amp;1#&amp;"Calibri"&amp;10&amp;K000000 DOCUMENTO DE USO INTERNO</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50E2BE-1ADC-4234-A8EF-8C604587D1AF}">
  <dimension ref="A1"/>
  <sheetViews>
    <sheetView showGridLines="0" workbookViewId="0">
      <selection activeCell="K9" sqref="K9"/>
    </sheetView>
  </sheetViews>
  <sheetFormatPr baseColWidth="10" defaultRowHeight="14.5" x14ac:dyDescent="0.35"/>
  <sheetData/>
  <pageMargins left="0.7" right="0.7" top="0.75" bottom="0.75" header="0.3" footer="0.3"/>
  <headerFooter>
    <oddFooter>&amp;C_x000D_&amp;1#&amp;"Calibri"&amp;10&amp;K000000 DOCUMENTO DE USO INTERNO</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AXA 27112024</vt:lpstr>
      <vt:lpstr>SINIESTRALIDAD CONSOLIDADA</vt:lpstr>
      <vt:lpstr>POL RCSP - AXA COLPATRIA</vt:lpstr>
      <vt:lpstr>CYBER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Yurani DUCUARA NEUTO</dc:creator>
  <cp:lastModifiedBy>JESSNY TATIANA GARCIA CARVAJAL</cp:lastModifiedBy>
  <dcterms:created xsi:type="dcterms:W3CDTF">2024-10-30T14:28:08Z</dcterms:created>
  <dcterms:modified xsi:type="dcterms:W3CDTF">2024-12-13T01:46:08Z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347b247-e90e-43a3-9d7b-004f14ae6873_Enabled">
    <vt:lpwstr>true</vt:lpwstr>
  </property>
  <property fmtid="{D5CDD505-2E9C-101B-9397-08002B2CF9AE}" pid="3" name="MSIP_Label_d347b247-e90e-43a3-9d7b-004f14ae6873_SetDate">
    <vt:lpwstr>2024-11-18T18:45:25Z</vt:lpwstr>
  </property>
  <property fmtid="{D5CDD505-2E9C-101B-9397-08002B2CF9AE}" pid="4" name="MSIP_Label_d347b247-e90e-43a3-9d7b-004f14ae6873_Method">
    <vt:lpwstr>Standard</vt:lpwstr>
  </property>
  <property fmtid="{D5CDD505-2E9C-101B-9397-08002B2CF9AE}" pid="5" name="MSIP_Label_d347b247-e90e-43a3-9d7b-004f14ae6873_Name">
    <vt:lpwstr>d347b247-e90e-43a3-9d7b-004f14ae6873</vt:lpwstr>
  </property>
  <property fmtid="{D5CDD505-2E9C-101B-9397-08002B2CF9AE}" pid="6" name="MSIP_Label_d347b247-e90e-43a3-9d7b-004f14ae6873_SiteId">
    <vt:lpwstr>76e3921f-489b-4b7e-9547-9ea297add9b5</vt:lpwstr>
  </property>
  <property fmtid="{D5CDD505-2E9C-101B-9397-08002B2CF9AE}" pid="7" name="MSIP_Label_d347b247-e90e-43a3-9d7b-004f14ae6873_ActionId">
    <vt:lpwstr>399c7552-3d02-468a-bc06-f8dcba100a9a</vt:lpwstr>
  </property>
  <property fmtid="{D5CDD505-2E9C-101B-9397-08002B2CF9AE}" pid="8" name="MSIP_Label_d347b247-e90e-43a3-9d7b-004f14ae6873_ContentBits">
    <vt:lpwstr>0</vt:lpwstr>
  </property>
  <property fmtid="{D5CDD505-2E9C-101B-9397-08002B2CF9AE}" pid="9" name="MSIP_Label_1f9f3886-688c-41ec-beb5-f6c446299e5f_Enabled">
    <vt:lpwstr>true</vt:lpwstr>
  </property>
  <property fmtid="{D5CDD505-2E9C-101B-9397-08002B2CF9AE}" pid="10" name="MSIP_Label_1f9f3886-688c-41ec-beb5-f6c446299e5f_SetDate">
    <vt:lpwstr>2024-12-13T01:37:51Z</vt:lpwstr>
  </property>
  <property fmtid="{D5CDD505-2E9C-101B-9397-08002B2CF9AE}" pid="11" name="MSIP_Label_1f9f3886-688c-41ec-beb5-f6c446299e5f_Method">
    <vt:lpwstr>Standard</vt:lpwstr>
  </property>
  <property fmtid="{D5CDD505-2E9C-101B-9397-08002B2CF9AE}" pid="12" name="MSIP_Label_1f9f3886-688c-41ec-beb5-f6c446299e5f_Name">
    <vt:lpwstr>Interno - Acceso abierto (No Cifrado)</vt:lpwstr>
  </property>
  <property fmtid="{D5CDD505-2E9C-101B-9397-08002B2CF9AE}" pid="13" name="MSIP_Label_1f9f3886-688c-41ec-beb5-f6c446299e5f_SiteId">
    <vt:lpwstr>73e84937-70de-4ceb-8f14-b8f9ab356f6e</vt:lpwstr>
  </property>
  <property fmtid="{D5CDD505-2E9C-101B-9397-08002B2CF9AE}" pid="14" name="MSIP_Label_1f9f3886-688c-41ec-beb5-f6c446299e5f_ActionId">
    <vt:lpwstr>dc31bcbe-620e-4b42-9819-be39f801a01e</vt:lpwstr>
  </property>
  <property fmtid="{D5CDD505-2E9C-101B-9397-08002B2CF9AE}" pid="15" name="MSIP_Label_1f9f3886-688c-41ec-beb5-f6c446299e5f_ContentBits">
    <vt:lpwstr>2</vt:lpwstr>
  </property>
</Properties>
</file>