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oralesccc\Desktop\Tramites\Invitación Abierta - Interoperabilidad\Anexos\"/>
    </mc:Choice>
  </mc:AlternateContent>
  <xr:revisionPtr revIDLastSave="0" documentId="13_ncr:1_{F7872663-8A5C-4FB8-814A-571B2DA235F5}"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<sst xmlns="http://schemas.openxmlformats.org/spreadsheetml/2006/main" count="157" uniqueCount="112">
  <si>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</si>
  <si>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</si>
  <si>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</si>
  <si>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</si>
  <si>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</si>
  <si>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</si>
  <si>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</si>
  <si>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</si>
  <si>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</si>
  <si>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</si>
  <si>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</si>
  <si>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</si>
  <si>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</si>
  <si>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</si>
  <si>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</si>
  <si>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</si>
  <si>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</si>
  <si>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</si>
  <si>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</si>
  <si>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</si>
  <si>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</si>
  <si>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</si>
  <si>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</si>
  <si>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</si>
  <si>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</si>
  <si>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</si>
  <si>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</si>
  <si>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</si>
  <si>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</si>
  <si>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</si>
  <si>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</si>
  <si>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</si>
  <si>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</si>
  <si>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</si>
  <si>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</si>
  <si>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</si>
  <si>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</si>
  <si>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</si>
  <si>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</si>
  <si>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</si>
  <si>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</si>
  <si>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</si>
  <si>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</si>
  <si>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</si>
  <si>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</si>
  <si>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</si>
  <si>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</si>
  <si>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</si>
  <si>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</si>
  <si>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</si>
  <si>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</si>
  <si>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</si>
  <si>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</si>
  <si>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</si>
  <si>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</si>
  <si>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</si>
  <si>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</si>
  <si>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</si>
  <si>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</si>
  <si>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</si>
  <si>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</si>
  <si>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</si>
  <si>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</si>
  <si>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</si>
  <si>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</si>
  <si>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</si>
  <si>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</si>
  <si>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</si>
  <si>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</si>
  <si>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</si>
  <si>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</si>
  <si>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</si>
  <si>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</si>
  <si>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</si>
  <si>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</si>
  <si>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</si>
  <si>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</si>
  <si>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</si>
  <si>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</si>
  <si>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</si>
  <si>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</si>
  <si>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</si>
  <si>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</si>
  <si>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</si>
  <si>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</si>
  <si>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</si>
  <si>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</si>
  <si>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</si>
  <si>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</si>
  <si>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</si>
  <si>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</si>
  <si>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</si>
  <si>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</si>
  <si>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</si>
  <si>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</si>
  <si>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</si>
  <si>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</si>
  <si>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</si>
  <si>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</si>
  <si>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</si>
  <si>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</si>
  <si>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</si>
  <si>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</si>
  <si>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</si>
  <si>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</si>
  <si>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r>
      <t>1. Estudio de mercado con firmas especializadas con experiencia que cuente con las especificaciones técnicas,</t>
    </r>
    <r>
      <rPr>
        <strike/>
        <sz val="14"/>
        <color theme="1"/>
        <rFont val="Calibri"/>
        <family val="2"/>
        <scheme val="minor"/>
      </rPr>
      <t xml:space="preserve"> tecnológicas,</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</si>
  <si>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</si>
  <si>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r>
      <t xml:space="preserve">1. Sanciones normativas por posibles incumplimientos en la atención de reclamaciones de SOAT y AP.     </t>
    </r>
    <r>
      <rPr>
        <sz val="18"/>
        <color theme="1"/>
        <rFont val="Calibri"/>
        <family val="2"/>
        <scheme val="minor"/>
      </rPr>
      <t xml:space="preserve">   ?</t>
    </r>
    <r>
      <rPr>
        <sz val="14"/>
        <color theme="1"/>
        <rFont val="Calibri"/>
        <family val="2"/>
        <scheme val="minor"/>
      </rPr>
      <t xml:space="preserve">  Esto debe estar acorde con el objeto de la contratación.</t>
    </r>
  </si>
  <si>
    <t>Cambios en la normativa que modifique o imponga nuevas obligaciones a desarrollar por parte del proveedor en el ? (Esto debe estar acorde co el objeto de la contratación) contrato de auditoria de cuentas.</t>
  </si>
  <si>
    <t>Oficina Arquitectura Empresarial</t>
  </si>
  <si>
    <t>12 de marzo del 2025</t>
  </si>
  <si>
    <t>Contratar el arrendamiento de una plataforma tecnológica bajo nube pública o privada mediante la modalidad de soluciones PAAS o IPAAS que permita el desarrollo e implementación de la capa de integración e interoperabilidad requerida para el funcionamiento articulado de los sistemas de información y aplicaciones actuales y futuros de LA PREVISORA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</si>
</sst>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B4CB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6" fontId="2" fillId="0" borderId="1" xfId="0" applyNumberFormat="1" applyFont="1" applyBorder="1" applyAlignment="1">
      <alignment horizontal="left"/>
    </xf>
    <xf numFmtId="0" fontId="2" fillId="0" borderId="1" xfId="0" applyFont="1" applyBorder="1" applyAlignment="1">
      <alignment horizontal="left"/>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1291167</xdr:colOff>
      <xdr:row>1</xdr:row>
      <xdr:rowOff>169333</xdr:rowOff>
    </xdr:from>
    <xdr:to>
      <xdr:col>1</xdr:col>
      <xdr:colOff>1694120</xdr:colOff>
      <xdr:row>5</xdr:row>
      <xdr:rowOff>42333</xdr:rowOff>
    </xdr:to>
    <xdr:pic>
      <xdr:nvPicPr>
        <xdr:cNvPr id="2" name="Imagen 1">
          <a:extLst>
            <a:ext uri="{FF2B5EF4-FFF2-40B4-BE49-F238E27FC236}">
              <a16:creationId xmlns:a16="http://schemas.microsoft.com/office/drawing/2014/main" id="{5EE86D38-50EE-4457-B790-475E72A97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167" y="402166"/>
          <a:ext cx="2180953" cy="1037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C1" zoomScale="60" zoomScaleNormal="60" workbookViewId="0">
      <selection activeCell="D6" sqref="D6:F6"/>
    </sheetView>
  </sheetViews>
  <sheetFormatPr baseColWidth="10" defaultColWidth="10.90625" defaultRowHeight="14.5" x14ac:dyDescent="0.35"/>
  <cols>
    <col min="1" max="1" width="25.453125" style="20" customWidth="1"/>
    <col min="2" max="4" width="25.453125" style="7" customWidth="1"/>
    <col min="5" max="5" width="68.08984375" style="7" customWidth="1"/>
    <col min="6" max="6" width="73.08984375" style="7" customWidth="1"/>
    <col min="7" max="8" width="18.54296875" style="18" customWidth="1"/>
    <col min="9" max="9" width="83.08984375" style="7" customWidth="1"/>
    <col min="10" max="10" width="163.90625" style="7" customWidth="1"/>
    <col min="11" max="16384" width="10.90625" style="7"/>
  </cols>
  <sheetData>
    <row r="1" spans="1:10" ht="18.5" x14ac:dyDescent="0.45">
      <c r="A1" s="19"/>
      <c r="B1" s="5"/>
      <c r="C1" s="5"/>
      <c r="D1" s="5"/>
      <c r="E1" s="6"/>
      <c r="F1" s="5"/>
      <c r="G1" s="17"/>
      <c r="H1" s="17"/>
      <c r="I1" s="5"/>
      <c r="J1" s="6"/>
    </row>
    <row r="2" spans="1:10" ht="14.4" customHeight="1" x14ac:dyDescent="0.35">
      <c r="A2" s="33"/>
      <c r="B2" s="34"/>
      <c r="C2" s="35"/>
      <c r="D2" s="46" t="s">
        <v>0</v>
      </c>
      <c r="E2" s="47"/>
      <c r="F2" s="47"/>
      <c r="G2" s="47"/>
      <c r="H2" s="47"/>
      <c r="I2" s="47"/>
      <c r="J2" s="47"/>
    </row>
    <row r="3" spans="1:10" ht="14.4" customHeight="1" x14ac:dyDescent="0.35">
      <c r="A3" s="36"/>
      <c r="B3" s="37"/>
      <c r="C3" s="38"/>
      <c r="D3" s="48"/>
      <c r="E3" s="49"/>
      <c r="F3" s="49"/>
      <c r="G3" s="49"/>
      <c r="H3" s="49"/>
      <c r="I3" s="49"/>
      <c r="J3" s="49"/>
    </row>
    <row r="4" spans="1:10" ht="32" customHeight="1" x14ac:dyDescent="0.35">
      <c r="A4" s="36"/>
      <c r="B4" s="37"/>
      <c r="C4" s="38"/>
      <c r="D4" s="50" t="s">
        <v>1</v>
      </c>
      <c r="E4" s="51"/>
      <c r="F4" s="52"/>
      <c r="G4" s="42" t="s">
        <v>111</v>
      </c>
      <c r="H4" s="42"/>
      <c r="I4" s="42"/>
      <c r="J4" s="42"/>
    </row>
    <row r="5" spans="1:10" ht="32" customHeight="1" x14ac:dyDescent="0.35">
      <c r="A5" s="36"/>
      <c r="B5" s="37"/>
      <c r="C5" s="38"/>
      <c r="D5" s="53"/>
      <c r="E5" s="54"/>
      <c r="F5" s="55"/>
      <c r="G5" s="42"/>
      <c r="H5" s="42"/>
      <c r="I5" s="42"/>
      <c r="J5" s="42"/>
    </row>
    <row r="6" spans="1:10" ht="18.5" x14ac:dyDescent="0.45">
      <c r="A6" s="36"/>
      <c r="B6" s="37"/>
      <c r="C6" s="38"/>
      <c r="D6" s="30" t="s">
        <v>2</v>
      </c>
      <c r="E6" s="31"/>
      <c r="F6" s="32"/>
      <c r="G6" s="43" t="s">
        <v>109</v>
      </c>
      <c r="H6" s="43"/>
      <c r="I6" s="43"/>
      <c r="J6" s="43"/>
    </row>
    <row r="7" spans="1:10" ht="18.5" x14ac:dyDescent="0.45">
      <c r="A7" s="36"/>
      <c r="B7" s="37"/>
      <c r="C7" s="38"/>
      <c r="D7" s="30" t="s">
        <v>3</v>
      </c>
      <c r="E7" s="31"/>
      <c r="F7" s="32"/>
      <c r="G7" s="44">
        <v>3666937226</v>
      </c>
      <c r="H7" s="45"/>
      <c r="I7" s="45"/>
      <c r="J7" s="45"/>
    </row>
    <row r="8" spans="1:10" ht="18.5" x14ac:dyDescent="0.45">
      <c r="A8" s="39"/>
      <c r="B8" s="40"/>
      <c r="C8" s="41"/>
      <c r="D8" s="30" t="s">
        <v>4</v>
      </c>
      <c r="E8" s="31"/>
      <c r="F8" s="32"/>
      <c r="G8" s="45" t="s">
        <v>110</v>
      </c>
      <c r="H8" s="45"/>
      <c r="I8" s="45"/>
      <c r="J8" s="45"/>
    </row>
    <row r="9" spans="1:10" ht="18.649999999999999" customHeight="1" x14ac:dyDescent="0.45">
      <c r="A9" s="19"/>
      <c r="B9" s="8"/>
      <c r="C9" s="8"/>
      <c r="D9" s="8"/>
      <c r="E9" s="6"/>
      <c r="F9" s="5"/>
      <c r="G9" s="17"/>
      <c r="H9" s="17"/>
      <c r="I9" s="5"/>
      <c r="J9" s="6"/>
    </row>
    <row r="10" spans="1:10" ht="18.649999999999999" customHeight="1" x14ac:dyDescent="0.45">
      <c r="A10" s="19"/>
      <c r="B10" s="5"/>
      <c r="C10" s="5"/>
      <c r="D10" s="5"/>
      <c r="E10" s="6"/>
      <c r="F10" s="5"/>
      <c r="G10" s="17"/>
      <c r="H10" s="17"/>
      <c r="I10" s="5"/>
      <c r="J10" s="6"/>
    </row>
    <row r="11" spans="1:10" s="21" customFormat="1" ht="113.4" customHeight="1" x14ac:dyDescent="0.35">
      <c r="A11" s="24" t="s">
        <v>5</v>
      </c>
      <c r="B11" s="24" t="s">
        <v>6</v>
      </c>
      <c r="C11" s="24" t="s">
        <v>7</v>
      </c>
      <c r="D11" s="24" t="s">
        <v>8</v>
      </c>
      <c r="E11" s="24" t="s">
        <v>9</v>
      </c>
      <c r="F11" s="25" t="s">
        <v>10</v>
      </c>
      <c r="G11" s="26" t="s">
        <v>11</v>
      </c>
      <c r="H11" s="26" t="s">
        <v>12</v>
      </c>
      <c r="I11" s="25" t="s">
        <v>13</v>
      </c>
      <c r="J11" s="24" t="s">
        <v>14</v>
      </c>
    </row>
    <row r="12" spans="1:10" ht="167.15" customHeight="1" x14ac:dyDescent="0.35">
      <c r="A12" s="27" t="s">
        <v>15</v>
      </c>
      <c r="B12" s="15" t="s">
        <v>16</v>
      </c>
      <c r="C12" s="15" t="s">
        <v>17</v>
      </c>
      <c r="D12" s="15" t="s">
        <v>18</v>
      </c>
      <c r="E12" s="9" t="s">
        <v>19</v>
      </c>
      <c r="F12" s="9" t="s">
        <v>102</v>
      </c>
      <c r="G12" s="16">
        <v>1</v>
      </c>
      <c r="H12" s="16">
        <f>VLOOKUP(G12,[1]Hoja2!$A$2:$B$21,2,FALSE)</f>
        <v>9.9920072216264108E-16</v>
      </c>
      <c r="I12" s="9" t="s">
        <v>20</v>
      </c>
      <c r="J12" s="9" t="s">
        <v>21</v>
      </c>
    </row>
    <row r="13" spans="1:10" ht="409.4" customHeight="1" x14ac:dyDescent="0.35">
      <c r="A13" s="28"/>
      <c r="B13" s="15" t="s">
        <v>16</v>
      </c>
      <c r="C13" s="15" t="s">
        <v>17</v>
      </c>
      <c r="D13" s="15" t="s">
        <v>22</v>
      </c>
      <c r="E13" s="10" t="s">
        <v>23</v>
      </c>
      <c r="F13" s="11" t="s">
        <v>103</v>
      </c>
      <c r="G13" s="16">
        <v>1</v>
      </c>
      <c r="H13" s="16">
        <f>VLOOKUP(G13,[1]Hoja2!$A$2:$B$21,2,FALSE)</f>
        <v>9.9920072216264108E-16</v>
      </c>
      <c r="I13" s="22" t="s">
        <v>104</v>
      </c>
      <c r="J13" s="22" t="s">
        <v>105</v>
      </c>
    </row>
    <row r="14" spans="1:10" ht="132.9" customHeight="1" x14ac:dyDescent="0.35">
      <c r="A14" s="28"/>
      <c r="B14" s="15" t="s">
        <v>16</v>
      </c>
      <c r="C14" s="15" t="s">
        <v>17</v>
      </c>
      <c r="D14" s="15" t="s">
        <v>22</v>
      </c>
      <c r="E14" s="9" t="s">
        <v>24</v>
      </c>
      <c r="F14" s="9" t="s">
        <v>25</v>
      </c>
      <c r="G14" s="16">
        <v>1</v>
      </c>
      <c r="H14" s="16">
        <f>VLOOKUP(G14,[1]Hoja2!$A$2:$B$21,2,FALSE)</f>
        <v>9.9920072216264108E-16</v>
      </c>
      <c r="I14" s="9" t="s">
        <v>26</v>
      </c>
      <c r="J14" s="9" t="s">
        <v>27</v>
      </c>
    </row>
    <row r="15" spans="1:10" ht="225.65" customHeight="1" x14ac:dyDescent="0.35">
      <c r="A15" s="28"/>
      <c r="B15" s="15" t="s">
        <v>16</v>
      </c>
      <c r="C15" s="15" t="s">
        <v>17</v>
      </c>
      <c r="D15" s="15" t="s">
        <v>22</v>
      </c>
      <c r="E15" s="9" t="s">
        <v>28</v>
      </c>
      <c r="F15" s="9" t="s">
        <v>29</v>
      </c>
      <c r="G15" s="16">
        <v>1</v>
      </c>
      <c r="H15" s="16">
        <f>VLOOKUP(G15,[1]Hoja2!$A$2:$B$21,2,FALSE)</f>
        <v>9.9920072216264108E-16</v>
      </c>
      <c r="I15" s="9" t="s">
        <v>30</v>
      </c>
      <c r="J15" s="9" t="s">
        <v>31</v>
      </c>
    </row>
    <row r="16" spans="1:10" ht="216" customHeight="1" x14ac:dyDescent="0.35">
      <c r="A16" s="28"/>
      <c r="B16" s="15" t="s">
        <v>16</v>
      </c>
      <c r="C16" s="15" t="s">
        <v>32</v>
      </c>
      <c r="D16" s="15" t="s">
        <v>18</v>
      </c>
      <c r="E16" s="9" t="s">
        <v>33</v>
      </c>
      <c r="F16" s="9" t="s">
        <v>34</v>
      </c>
      <c r="G16" s="16">
        <v>1</v>
      </c>
      <c r="H16" s="16">
        <f>VLOOKUP(G16,[1]Hoja2!$A$2:$B$21,2,FALSE)</f>
        <v>9.9920072216264108E-16</v>
      </c>
      <c r="I16" s="11" t="s">
        <v>35</v>
      </c>
      <c r="J16" s="22" t="s">
        <v>106</v>
      </c>
    </row>
    <row r="17" spans="1:10" ht="105" customHeight="1" x14ac:dyDescent="0.35">
      <c r="A17" s="28"/>
      <c r="B17" s="15" t="s">
        <v>16</v>
      </c>
      <c r="C17" s="15" t="s">
        <v>17</v>
      </c>
      <c r="D17" s="15" t="s">
        <v>22</v>
      </c>
      <c r="E17" s="9" t="s">
        <v>36</v>
      </c>
      <c r="F17" s="12" t="s">
        <v>37</v>
      </c>
      <c r="G17" s="16">
        <v>0.5</v>
      </c>
      <c r="H17" s="16">
        <f>VLOOKUP(G17,'Explicación campos Matriz'!A50:B70,2,FALSE)</f>
        <v>0.500000000000001</v>
      </c>
      <c r="I17" s="9" t="s">
        <v>38</v>
      </c>
      <c r="J17" s="9" t="s">
        <v>39</v>
      </c>
    </row>
    <row r="18" spans="1:10" ht="106.5" customHeight="1" x14ac:dyDescent="0.35">
      <c r="A18" s="29"/>
      <c r="B18" s="15" t="s">
        <v>16</v>
      </c>
      <c r="C18" s="15" t="s">
        <v>17</v>
      </c>
      <c r="D18" s="15" t="s">
        <v>22</v>
      </c>
      <c r="E18" s="9" t="s">
        <v>40</v>
      </c>
      <c r="F18" s="9" t="s">
        <v>41</v>
      </c>
      <c r="G18" s="16">
        <v>0.4</v>
      </c>
      <c r="H18" s="16">
        <f>VLOOKUP(G18,[1]Hoja2!$A$2:$B$21,2,FALSE)</f>
        <v>0.6</v>
      </c>
      <c r="I18" s="9" t="s">
        <v>38</v>
      </c>
      <c r="J18" s="9" t="s">
        <v>42</v>
      </c>
    </row>
    <row r="19" spans="1:10" ht="55.5" customHeight="1" x14ac:dyDescent="0.35">
      <c r="A19" s="28"/>
      <c r="B19" s="15" t="s">
        <v>16</v>
      </c>
      <c r="C19" s="15" t="s">
        <v>32</v>
      </c>
      <c r="D19" s="15" t="s">
        <v>43</v>
      </c>
      <c r="E19" s="1" t="s">
        <v>44</v>
      </c>
      <c r="F19" s="13" t="s">
        <v>45</v>
      </c>
      <c r="G19" s="16">
        <v>0</v>
      </c>
      <c r="H19" s="16">
        <f>VLOOKUP(G19,'Explicación campos Matriz'!A50:B70,2,FALSE)</f>
        <v>1</v>
      </c>
      <c r="I19" s="22" t="s">
        <v>107</v>
      </c>
      <c r="J19" s="1" t="s">
        <v>46</v>
      </c>
    </row>
    <row r="20" spans="1:10" ht="55.5" customHeight="1" x14ac:dyDescent="0.35">
      <c r="A20" s="28"/>
      <c r="B20" s="15" t="s">
        <v>16</v>
      </c>
      <c r="C20" s="15" t="s">
        <v>17</v>
      </c>
      <c r="D20" s="15" t="s">
        <v>22</v>
      </c>
      <c r="E20" s="1" t="s">
        <v>47</v>
      </c>
      <c r="F20" s="13" t="s">
        <v>48</v>
      </c>
      <c r="G20" s="16">
        <v>1</v>
      </c>
      <c r="H20" s="16">
        <f>VLOOKUP(G20,'Explicación campos Matriz'!A50:B70,2,FALSE)</f>
        <v>9.9920072216264108E-16</v>
      </c>
      <c r="I20" s="14" t="s">
        <v>49</v>
      </c>
      <c r="J20" s="1" t="s">
        <v>50</v>
      </c>
    </row>
    <row r="21" spans="1:10" ht="36.9" customHeight="1" x14ac:dyDescent="0.35">
      <c r="A21" s="28"/>
      <c r="B21" s="15" t="s">
        <v>16</v>
      </c>
      <c r="C21" s="15" t="s">
        <v>17</v>
      </c>
      <c r="D21" s="15" t="s">
        <v>22</v>
      </c>
      <c r="E21" s="1" t="s">
        <v>51</v>
      </c>
      <c r="F21" s="13" t="s">
        <v>52</v>
      </c>
      <c r="G21" s="16">
        <v>1</v>
      </c>
      <c r="H21" s="16">
        <f>VLOOKUP(G21,[1]Hoja2!$A$2:$B$21,2,FALSE)</f>
        <v>9.9920072216264108E-16</v>
      </c>
      <c r="I21" s="11" t="s">
        <v>53</v>
      </c>
      <c r="J21" s="1" t="s">
        <v>54</v>
      </c>
    </row>
    <row r="22" spans="1:10" ht="91.25" customHeight="1" x14ac:dyDescent="0.35">
      <c r="A22" s="29"/>
      <c r="B22" s="15" t="s">
        <v>16</v>
      </c>
      <c r="C22" s="15" t="s">
        <v>32</v>
      </c>
      <c r="D22" s="15" t="s">
        <v>55</v>
      </c>
      <c r="E22" s="23" t="s">
        <v>108</v>
      </c>
      <c r="F22" s="13" t="s">
        <v>56</v>
      </c>
      <c r="G22" s="16">
        <v>0.5</v>
      </c>
      <c r="H22" s="16">
        <f>VLOOKUP(G22,[1]Hoja2!$A$2:$B$21,2,FALSE)</f>
        <v>0.500000000000001</v>
      </c>
      <c r="I22" s="11" t="s">
        <v>57</v>
      </c>
      <c r="J22" s="1" t="s">
        <v>58</v>
      </c>
    </row>
    <row r="23" spans="1:10" ht="55.5" customHeight="1" x14ac:dyDescent="0.35">
      <c r="A23" s="25" t="s">
        <v>59</v>
      </c>
      <c r="B23" s="15" t="s">
        <v>16</v>
      </c>
      <c r="C23" s="15" t="s">
        <v>17</v>
      </c>
      <c r="D23" s="15" t="s">
        <v>22</v>
      </c>
      <c r="E23" s="1" t="s">
        <v>60</v>
      </c>
      <c r="F23" s="13" t="s">
        <v>61</v>
      </c>
      <c r="G23" s="16">
        <v>0.5</v>
      </c>
      <c r="H23" s="16">
        <f>VLOOKUP(G23,[1]Hoja2!$A$2:$B$21,2,FALSE)</f>
        <v>0.500000000000001</v>
      </c>
      <c r="I23" s="11" t="s">
        <v>62</v>
      </c>
      <c r="J23" s="1" t="s">
        <v>63</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9" ma:contentTypeDescription="Crear nuevo documento." ma:contentTypeScope="" ma:versionID="c70fa1d17deeb6e815e2886403e03563">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C7639-F2A9-45C2-9676-AF165106A6C8}">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5A706F36-F881-4B96-BECE-7A0675D98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2025-03-12T23:44:26Z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ies>
</file>