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scar Crea\Clientes\Previsora\Consultoría Fase 2 Datacenter\RFP_LA PREVISORA_2020_CRE@\Anexos\"/>
    </mc:Choice>
  </mc:AlternateContent>
  <xr:revisionPtr revIDLastSave="0" documentId="13_ncr:1_{54410758-F692-4EAF-BB29-EA05DD010AB1}" xr6:coauthVersionLast="45" xr6:coauthVersionMax="45" xr10:uidLastSave="{00000000-0000-0000-0000-000000000000}"/>
  <workbookProtection workbookAlgorithmName="SHA-512" workbookHashValue="qs5r/zkW/rtgXHlYK29hzZ9o783zoPh39wveC4kbtMhpD+pVgp8Bk9zFkUbO9IM1CZLVQxCGN4+ZpRYzvC7vKw==" workbookSaltValue="9asUYnqieH4Y4vB4mUda8g==" workbookSpinCount="100000" lockStructure="1"/>
  <bookViews>
    <workbookView xWindow="-120" yWindow="-120" windowWidth="20730" windowHeight="11160" xr2:uid="{BD89B2D4-ADD3-44BE-B70A-E19700A8F2BE}"/>
  </bookViews>
  <sheets>
    <sheet name="Sitio Principal" sheetId="1" r:id="rId1"/>
    <sheet name="Sitio Alterno" sheetId="3" r:id="rId2"/>
    <sheet name="Consumo Potencia Enclosures" sheetId="4" state="hidden" r:id="rId3"/>
    <sheet name="Tipos de Conector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14" i="3" l="1"/>
  <c r="N13" i="3"/>
  <c r="N19" i="1"/>
  <c r="N18" i="1"/>
  <c r="C24" i="4" l="1"/>
  <c r="C25" i="4" s="1"/>
  <c r="C18" i="4"/>
  <c r="C19" i="4" s="1"/>
  <c r="C8" i="4"/>
  <c r="C11" i="4" s="1"/>
  <c r="C12" i="4" s="1"/>
  <c r="C6" i="4"/>
  <c r="C5" i="4"/>
  <c r="N12" i="3"/>
  <c r="N11" i="3"/>
  <c r="N10" i="3"/>
  <c r="N7" i="3"/>
  <c r="N17" i="1"/>
  <c r="N16" i="1"/>
  <c r="N11" i="1"/>
  <c r="N10" i="1"/>
  <c r="N7" i="1"/>
  <c r="N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Pedraza</author>
  </authors>
  <commentList>
    <comment ref="B6" authorId="0" shapeId="0" xr:uid="{C4D04854-B90F-4FB9-8EA2-6B2486FC2293}">
      <text>
        <r>
          <rPr>
            <sz val="9"/>
            <color indexed="81"/>
            <rFont val="Tahoma"/>
            <family val="2"/>
          </rPr>
          <t xml:space="preserve">Especificar tipo de equipo, Marca y Referencia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Pedraza</author>
  </authors>
  <commentList>
    <comment ref="B6" authorId="0" shapeId="0" xr:uid="{A4A34F1E-BF12-4C7A-BB05-72BE6DF6A12A}">
      <text>
        <r>
          <rPr>
            <sz val="9"/>
            <color indexed="81"/>
            <rFont val="Tahoma"/>
            <family val="2"/>
          </rPr>
          <t xml:space="preserve">Especificar tipo de equipo, Marca y Referencia
</t>
        </r>
      </text>
    </comment>
  </commentList>
</comments>
</file>

<file path=xl/sharedStrings.xml><?xml version="1.0" encoding="utf-8"?>
<sst xmlns="http://schemas.openxmlformats.org/spreadsheetml/2006/main" count="254" uniqueCount="107">
  <si>
    <t>Monifasicos / Bifasicos / Trifasicos ?</t>
  </si>
  <si>
    <t>Bifasicos</t>
  </si>
  <si>
    <t>EQ TYPE</t>
  </si>
  <si>
    <t>2x C14</t>
  </si>
  <si>
    <t>YES</t>
  </si>
  <si>
    <t>El dispositivo en rackeable en Rack de 19"" ?</t>
  </si>
  <si>
    <t># y Tipo de conectores Electricos</t>
  </si>
  <si>
    <t>Dispositivos a Coubicar</t>
  </si>
  <si>
    <t>Otras notas importantes a considerar</t>
  </si>
  <si>
    <t xml:space="preserve">Unidades de Rack requeridas </t>
  </si>
  <si>
    <t>Circuitos Redundantes (A+B)</t>
  </si>
  <si>
    <t>Device 1</t>
  </si>
  <si>
    <t>Device 2</t>
  </si>
  <si>
    <t>Device 3</t>
  </si>
  <si>
    <t>Device 4</t>
  </si>
  <si>
    <t>Device 5</t>
  </si>
  <si>
    <t>Device 6</t>
  </si>
  <si>
    <t>Device 7</t>
  </si>
  <si>
    <t>Device 8</t>
  </si>
  <si>
    <t>Device 9</t>
  </si>
  <si>
    <t>Device N</t>
  </si>
  <si>
    <t>Dimensiones 
(h x w x d)</t>
  </si>
  <si>
    <t>Peso aprox. (kg)</t>
  </si>
  <si>
    <t>Voltage   (110v / 208v / 400v)</t>
  </si>
  <si>
    <t>NEMA</t>
  </si>
  <si>
    <t>5-15 (120 VAC / 15 AAC)</t>
  </si>
  <si>
    <t>1 Fase + 1 Neutro + 1 Tierra</t>
  </si>
  <si>
    <t>5-20 (120 VAC / 20 AAC)</t>
  </si>
  <si>
    <t>L5-20 (Locking 120 VAC / 20 AAC)</t>
  </si>
  <si>
    <t>L5-30 (Locking 120 VAC / 30 AAC)</t>
  </si>
  <si>
    <t>L6-20 (Locking 240 VAC / 20 AAC)</t>
  </si>
  <si>
    <t>2 Fases + 1 Tierra</t>
  </si>
  <si>
    <t>L6-30 (Locking 240 VAC / 30 AAC)</t>
  </si>
  <si>
    <t>L15-30 (Locking 240 VAC / 30 AAC)</t>
  </si>
  <si>
    <t>3 Fases + 1 Tierra</t>
  </si>
  <si>
    <t>IEC-320</t>
  </si>
  <si>
    <t>IEC-320 C13/14 (240 VAC - 10/15 AAC)</t>
  </si>
  <si>
    <t>2 pole, 3 wire</t>
  </si>
  <si>
    <t>IEC-320 C19/20 (240 VAC - 16/20 AAC)</t>
  </si>
  <si>
    <t>IEC-320 C21/22 (240 VAC - 16/20 AAC)</t>
  </si>
  <si>
    <t>PIN &amp; SLEEVE</t>
  </si>
  <si>
    <t>PIN &amp; SLEEVE (200/250 VAC - 60 AAC)</t>
  </si>
  <si>
    <t>2 Fases  + 1 Tierra</t>
  </si>
  <si>
    <t>3 Fases  + 1 Tierra</t>
  </si>
  <si>
    <t>3 Fases  + 1 Neutro + 1 Tierra</t>
  </si>
  <si>
    <t>ver guia tipo de conector</t>
  </si>
  <si>
    <t>HP PROLIANT DL 360P G8</t>
  </si>
  <si>
    <t>Integrity rx6600</t>
  </si>
  <si>
    <t>Yes</t>
  </si>
  <si>
    <t>110v</t>
  </si>
  <si>
    <t>SÍ</t>
  </si>
  <si>
    <t>Monfásicos</t>
  </si>
  <si>
    <t>Device 10</t>
  </si>
  <si>
    <t>Device 11</t>
  </si>
  <si>
    <t>Enclosure HPE C700</t>
  </si>
  <si>
    <t>208v</t>
  </si>
  <si>
    <t>10xC14</t>
  </si>
  <si>
    <t>CISCO 2500 SERIES WIRELEES CONTROLLER</t>
  </si>
  <si>
    <t>87.3 x 445.5 x 749.3 mm</t>
  </si>
  <si>
    <t>43.2 x 434.7 x 746.7 mm</t>
  </si>
  <si>
    <t>43.9 x 203.2 x 271.5 mm</t>
  </si>
  <si>
    <t>NO</t>
  </si>
  <si>
    <t>No</t>
  </si>
  <si>
    <t>20.7  kg</t>
  </si>
  <si>
    <t>27.7  kg</t>
  </si>
  <si>
    <t>1.5 Kg</t>
  </si>
  <si>
    <t>219 Kg</t>
  </si>
  <si>
    <t>442 x 447,04 x 813 mm</t>
  </si>
  <si>
    <t>306 x 440 x 669 mm</t>
  </si>
  <si>
    <t>208 v</t>
  </si>
  <si>
    <t>86 kg</t>
  </si>
  <si>
    <t>Device 12</t>
  </si>
  <si>
    <t>Device 13</t>
  </si>
  <si>
    <t>Device 17</t>
  </si>
  <si>
    <t>Device 18</t>
  </si>
  <si>
    <t>Enc1 S1</t>
  </si>
  <si>
    <t>Devices</t>
  </si>
  <si>
    <t>Interconnects</t>
  </si>
  <si>
    <t>Fans</t>
  </si>
  <si>
    <t>KW</t>
  </si>
  <si>
    <t>KVA</t>
  </si>
  <si>
    <t>Enc2 S1</t>
  </si>
  <si>
    <t>Enc1 S2</t>
  </si>
  <si>
    <t>Enc2 S2</t>
  </si>
  <si>
    <t>Consumo Real de Energia e KW</t>
  </si>
  <si>
    <t>Consumo Real de Energia e KVA</t>
  </si>
  <si>
    <t xml:space="preserve">HP StoreOnce 4500 24TB </t>
  </si>
  <si>
    <t xml:space="preserve">HP MSL2024 0-Drive Tape Library </t>
  </si>
  <si>
    <t>Nombre</t>
  </si>
  <si>
    <t>Integrity BL860c i4</t>
  </si>
  <si>
    <t>PR0980C</t>
  </si>
  <si>
    <t>BL460c Gen10</t>
  </si>
  <si>
    <t>Chasis</t>
  </si>
  <si>
    <t>Descripción</t>
  </si>
  <si>
    <t>PRDAFWPMAAP</t>
  </si>
  <si>
    <t>Media agent net bakcup</t>
  </si>
  <si>
    <t>SISE 2G</t>
  </si>
  <si>
    <t>SISE 3G</t>
  </si>
  <si>
    <t>PR0980VM_DRP</t>
  </si>
  <si>
    <t>Media agent net backup</t>
  </si>
  <si>
    <t>Procesador</t>
  </si>
  <si>
    <t>Un procesador Dual-Core Intel Xeon Processor X5260 (3.33 GHz, 80 W, 1333 FSB)</t>
  </si>
  <si>
    <t>Un procesador Dual-Core 1.6 GHz with 24MB Level 3 cache, 12MB per core ITANIUM 9150N.</t>
  </si>
  <si>
    <t>Telefonía Voz IP</t>
  </si>
  <si>
    <t>Pruebas SISE 2G</t>
  </si>
  <si>
    <t>(SISE 2G)</t>
  </si>
  <si>
    <t>(SISE 3G)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</si>
</sst>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9"/>
      <name val="Arial"/>
      <family val="2"/>
    </font>
    <font>
      <b/>
      <sz val="9"/>
      <color rgb="FF000000"/>
      <name val="Verdana"/>
      <family val="2"/>
    </font>
    <font>
      <sz val="9"/>
      <name val="Arial"/>
      <family val="2"/>
    </font>
    <font>
      <sz val="11"/>
      <color rgb="FF000000"/>
      <name val="Calibri"/>
      <family val="2"/>
      <charset val="1"/>
    </font>
    <font>
      <sz val="10"/>
      <name val="Verdana"/>
      <family val="2"/>
      <charset val="1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i/>
      <sz val="10"/>
      <color theme="0"/>
      <name val="Calibri"/>
      <family val="2"/>
    </font>
    <font>
      <sz val="10"/>
      <color theme="0"/>
      <name val="Calibri"/>
      <family val="2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0" fillId="0" borderId="0"/>
    <xf numFmtId="43" fontId="5" fillId="0" borderId="0" applyFont="0" applyFill="0" applyBorder="0" applyAlignment="0" applyProtection="0"/>
  </cellStyleXfs>
  <cellXfs count="70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2" borderId="0" xfId="0" applyFill="1"/>
    <xf numFmtId="0" fontId="4" fillId="3" borderId="4" xfId="0" applyFont="1" applyFill="1" applyBorder="1" applyAlignment="1">
      <alignment horizontal="center" vertical="center" wrapText="1"/>
    </xf>
    <xf numFmtId="0" fontId="3" fillId="0" borderId="0" xfId="1"/>
    <xf numFmtId="0" fontId="3" fillId="0" borderId="9" xfId="1" applyBorder="1"/>
    <xf numFmtId="0" fontId="3" fillId="0" borderId="10" xfId="1" applyBorder="1"/>
    <xf numFmtId="17" fontId="3" fillId="0" borderId="0" xfId="1" quotePrefix="1" applyNumberFormat="1"/>
    <xf numFmtId="0" fontId="6" fillId="0" borderId="0" xfId="1" applyFont="1"/>
    <xf numFmtId="0" fontId="3" fillId="0" borderId="16" xfId="1" applyBorder="1"/>
    <xf numFmtId="0" fontId="6" fillId="0" borderId="17" xfId="1" applyFont="1" applyBorder="1"/>
    <xf numFmtId="0" fontId="3" fillId="0" borderId="17" xfId="1" applyBorder="1"/>
    <xf numFmtId="0" fontId="3" fillId="0" borderId="5" xfId="1" applyBorder="1"/>
    <xf numFmtId="0" fontId="3" fillId="0" borderId="0" xfId="1" quotePrefix="1"/>
    <xf numFmtId="0" fontId="3" fillId="0" borderId="0" xfId="1" applyFont="1"/>
    <xf numFmtId="0" fontId="3" fillId="0" borderId="11" xfId="1" applyBorder="1"/>
    <xf numFmtId="0" fontId="3" fillId="0" borderId="12" xfId="1" applyBorder="1"/>
    <xf numFmtId="0" fontId="3" fillId="0" borderId="1" xfId="1" applyBorder="1"/>
    <xf numFmtId="0" fontId="6" fillId="0" borderId="12" xfId="1" applyFont="1" applyBorder="1"/>
    <xf numFmtId="0" fontId="7" fillId="0" borderId="0" xfId="1" applyFont="1"/>
    <xf numFmtId="0" fontId="8" fillId="0" borderId="0" xfId="1" applyFont="1"/>
    <xf numFmtId="0" fontId="9" fillId="0" borderId="9" xfId="1" applyFont="1" applyBorder="1"/>
    <xf numFmtId="0" fontId="0" fillId="0" borderId="0" xfId="0"/>
    <xf numFmtId="0" fontId="14" fillId="0" borderId="0" xfId="0" applyFont="1"/>
    <xf numFmtId="43" fontId="0" fillId="0" borderId="0" xfId="3" applyFont="1"/>
    <xf numFmtId="0" fontId="0" fillId="3" borderId="18" xfId="0" applyFill="1" applyBorder="1"/>
    <xf numFmtId="0" fontId="13" fillId="4" borderId="7" xfId="0" applyFont="1" applyFill="1" applyBorder="1" applyAlignment="1">
      <alignment horizontal="center" vertical="center"/>
    </xf>
    <xf numFmtId="0" fontId="0" fillId="3" borderId="19" xfId="0" applyFill="1" applyBorder="1"/>
    <xf numFmtId="0" fontId="13" fillId="4" borderId="12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0" fillId="3" borderId="7" xfId="0" applyFill="1" applyBorder="1"/>
    <xf numFmtId="0" fontId="0" fillId="3" borderId="12" xfId="0" applyFill="1" applyBorder="1"/>
    <xf numFmtId="0" fontId="4" fillId="3" borderId="5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1" fillId="0" borderId="22" xfId="2" applyFont="1" applyBorder="1" applyAlignment="1">
      <alignment horizontal="left"/>
    </xf>
    <xf numFmtId="0" fontId="11" fillId="0" borderId="3" xfId="2" applyFont="1" applyBorder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1" fillId="0" borderId="22" xfId="2" applyFont="1" applyBorder="1" applyAlignment="1">
      <alignment horizontal="center"/>
    </xf>
    <xf numFmtId="0" fontId="11" fillId="0" borderId="3" xfId="2" applyFont="1" applyBorder="1" applyAlignment="1">
      <alignment horizontal="center"/>
    </xf>
    <xf numFmtId="0" fontId="11" fillId="0" borderId="22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164" fontId="11" fillId="0" borderId="22" xfId="2" applyNumberFormat="1" applyFont="1" applyBorder="1" applyAlignment="1">
      <alignment horizontal="center"/>
    </xf>
    <xf numFmtId="164" fontId="11" fillId="0" borderId="3" xfId="2" applyNumberFormat="1" applyFont="1" applyBorder="1" applyAlignment="1">
      <alignment horizontal="center"/>
    </xf>
    <xf numFmtId="0" fontId="11" fillId="0" borderId="2" xfId="2" applyFont="1" applyBorder="1" applyAlignment="1">
      <alignment horizontal="left"/>
    </xf>
    <xf numFmtId="0" fontId="11" fillId="0" borderId="4" xfId="2" applyFont="1" applyBorder="1" applyAlignment="1">
      <alignment horizontal="left"/>
    </xf>
    <xf numFmtId="0" fontId="11" fillId="0" borderId="4" xfId="2" applyFont="1" applyBorder="1" applyAlignment="1">
      <alignment horizontal="left" wrapText="1"/>
    </xf>
    <xf numFmtId="0" fontId="4" fillId="3" borderId="19" xfId="0" applyFont="1" applyFill="1" applyBorder="1" applyAlignment="1">
      <alignment horizontal="center" vertical="center" wrapText="1"/>
    </xf>
    <xf numFmtId="0" fontId="11" fillId="0" borderId="22" xfId="2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43" fontId="0" fillId="3" borderId="6" xfId="3" applyFont="1" applyFill="1" applyBorder="1" applyAlignment="1">
      <alignment horizontal="center"/>
    </xf>
    <xf numFmtId="43" fontId="0" fillId="3" borderId="8" xfId="3" applyFont="1" applyFill="1" applyBorder="1" applyAlignment="1">
      <alignment horizontal="center"/>
    </xf>
    <xf numFmtId="43" fontId="0" fillId="3" borderId="11" xfId="3" applyFont="1" applyFill="1" applyBorder="1" applyAlignment="1">
      <alignment horizontal="center"/>
    </xf>
    <xf numFmtId="43" fontId="0" fillId="3" borderId="1" xfId="3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8" fillId="4" borderId="13" xfId="1" applyFont="1" applyFill="1" applyBorder="1" applyAlignment="1">
      <alignment horizontal="center"/>
    </xf>
    <xf numFmtId="0" fontId="18" fillId="4" borderId="14" xfId="1" applyFont="1" applyFill="1" applyBorder="1" applyAlignment="1">
      <alignment horizontal="center"/>
    </xf>
    <xf numFmtId="0" fontId="18" fillId="4" borderId="15" xfId="1" applyFont="1" applyFill="1" applyBorder="1" applyAlignment="1">
      <alignment horizontal="center"/>
    </xf>
  </cellXfs>
  <cellStyles count="4">
    <cellStyle name="Millares" xfId="3" builtinId="3"/>
    <cellStyle name="Normal" xfId="0" builtinId="0"/>
    <cellStyle name="Normal 2" xfId="1" xr:uid="{7F41B74F-A1A5-4652-BDE3-B0EB5313D54F}"/>
    <cellStyle name="Normal 3" xfId="2" xr:uid="{5924A5C3-95E1-401E-8C00-A4567B76D9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jpeg"/><Relationship Id="rId18" Type="http://schemas.openxmlformats.org/officeDocument/2006/relationships/image" Target="../media/image19.jpeg"/><Relationship Id="rId3" Type="http://schemas.openxmlformats.org/officeDocument/2006/relationships/image" Target="../media/image4.png"/><Relationship Id="rId21" Type="http://schemas.openxmlformats.org/officeDocument/2006/relationships/image" Target="../media/image22.jpe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jpeg"/><Relationship Id="rId2" Type="http://schemas.openxmlformats.org/officeDocument/2006/relationships/image" Target="../media/image3.png"/><Relationship Id="rId16" Type="http://schemas.openxmlformats.org/officeDocument/2006/relationships/image" Target="../media/image17.jpeg"/><Relationship Id="rId20" Type="http://schemas.openxmlformats.org/officeDocument/2006/relationships/image" Target="../media/image21.jpe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24" Type="http://schemas.openxmlformats.org/officeDocument/2006/relationships/image" Target="../media/image25.jpeg"/><Relationship Id="rId5" Type="http://schemas.openxmlformats.org/officeDocument/2006/relationships/image" Target="../media/image6.png"/><Relationship Id="rId15" Type="http://schemas.openxmlformats.org/officeDocument/2006/relationships/image" Target="../media/image16.jpeg"/><Relationship Id="rId23" Type="http://schemas.openxmlformats.org/officeDocument/2006/relationships/image" Target="../media/image24.png"/><Relationship Id="rId10" Type="http://schemas.openxmlformats.org/officeDocument/2006/relationships/image" Target="../media/image11.png"/><Relationship Id="rId19" Type="http://schemas.openxmlformats.org/officeDocument/2006/relationships/image" Target="../media/image20.jpe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jpeg"/><Relationship Id="rId22" Type="http://schemas.openxmlformats.org/officeDocument/2006/relationships/image" Target="../media/image2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231321</xdr:colOff>
      <xdr:row>4</xdr:row>
      <xdr:rowOff>394607</xdr:rowOff>
    </xdr:from>
    <xdr:to>
      <xdr:col>0</xdr:col>
      <xdr:colOff>2060121</xdr:colOff>
      <xdr:row>4</xdr:row>
      <xdr:rowOff>785132</xdr:rowOff>
    </xdr:to>
    <xdr:pic>
      <xdr:nvPicPr>
        <xdr:cNvPr id="4" name="Imagen 3" descr="imagen">
          <a:extLst>
            <a:ext uri="{FF2B5EF4-FFF2-40B4-BE49-F238E27FC236}">
              <a16:creationId xmlns:a16="http://schemas.microsoft.com/office/drawing/2014/main" id="{02EA6641-A86C-4E4F-8EAF-CCC932533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1" y="1006928"/>
          <a:ext cx="182880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244926</xdr:colOff>
      <xdr:row>4</xdr:row>
      <xdr:rowOff>421821</xdr:rowOff>
    </xdr:from>
    <xdr:to>
      <xdr:col>0</xdr:col>
      <xdr:colOff>2073726</xdr:colOff>
      <xdr:row>4</xdr:row>
      <xdr:rowOff>812346</xdr:rowOff>
    </xdr:to>
    <xdr:pic>
      <xdr:nvPicPr>
        <xdr:cNvPr id="5" name="Imagen 4" descr="imagen">
          <a:extLst>
            <a:ext uri="{FF2B5EF4-FFF2-40B4-BE49-F238E27FC236}">
              <a16:creationId xmlns:a16="http://schemas.microsoft.com/office/drawing/2014/main" id="{0E8FCAED-6E9E-41BC-8303-CB7C70670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6" y="1034142"/>
          <a:ext cx="182880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25</xdr:row>
      <xdr:rowOff>9525</xdr:rowOff>
    </xdr:from>
    <xdr:to>
      <xdr:col>5</xdr:col>
      <xdr:colOff>485775</xdr:colOff>
      <xdr:row>27</xdr:row>
      <xdr:rowOff>28575</xdr:rowOff>
    </xdr:to>
    <xdr:pic>
      <xdr:nvPicPr>
        <xdr:cNvPr id="2" name="Picture 1" descr="conn_iec-320-c13">
          <a:extLst>
            <a:ext uri="{FF2B5EF4-FFF2-40B4-BE49-F238E27FC236}">
              <a16:creationId xmlns:a16="http://schemas.microsoft.com/office/drawing/2014/main" id="{2106ED97-EE0B-4F70-B1D5-455F4A813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6115050"/>
          <a:ext cx="3429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2</xdr:row>
      <xdr:rowOff>142875</xdr:rowOff>
    </xdr:from>
    <xdr:to>
      <xdr:col>0</xdr:col>
      <xdr:colOff>514350</xdr:colOff>
      <xdr:row>5</xdr:row>
      <xdr:rowOff>0</xdr:rowOff>
    </xdr:to>
    <xdr:pic>
      <xdr:nvPicPr>
        <xdr:cNvPr id="3" name="Picture 2" descr="conn_5-15R_sm">
          <a:extLst>
            <a:ext uri="{FF2B5EF4-FFF2-40B4-BE49-F238E27FC236}">
              <a16:creationId xmlns:a16="http://schemas.microsoft.com/office/drawing/2014/main" id="{5EFC0CAD-3EFC-4E1A-8CF7-F98D3DDB1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1450" y="352425"/>
          <a:ext cx="3429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26</xdr:row>
      <xdr:rowOff>161925</xdr:rowOff>
    </xdr:from>
    <xdr:to>
      <xdr:col>0</xdr:col>
      <xdr:colOff>523875</xdr:colOff>
      <xdr:row>29</xdr:row>
      <xdr:rowOff>19050</xdr:rowOff>
    </xdr:to>
    <xdr:pic>
      <xdr:nvPicPr>
        <xdr:cNvPr id="4" name="Picture 3" descr="conn_L6-30R_sm">
          <a:extLst>
            <a:ext uri="{FF2B5EF4-FFF2-40B4-BE49-F238E27FC236}">
              <a16:creationId xmlns:a16="http://schemas.microsoft.com/office/drawing/2014/main" id="{0852B3B8-50BD-4A6D-982B-6F5813B7E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4257675"/>
          <a:ext cx="3429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31</xdr:row>
      <xdr:rowOff>9525</xdr:rowOff>
    </xdr:from>
    <xdr:to>
      <xdr:col>0</xdr:col>
      <xdr:colOff>523875</xdr:colOff>
      <xdr:row>33</xdr:row>
      <xdr:rowOff>28576</xdr:rowOff>
    </xdr:to>
    <xdr:pic>
      <xdr:nvPicPr>
        <xdr:cNvPr id="5" name="Picture 4" descr="conn_L14-30R_sm">
          <a:extLst>
            <a:ext uri="{FF2B5EF4-FFF2-40B4-BE49-F238E27FC236}">
              <a16:creationId xmlns:a16="http://schemas.microsoft.com/office/drawing/2014/main" id="{F3D5B8DA-252F-4338-9234-E2ACA5997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80975" y="4914900"/>
          <a:ext cx="3429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23</xdr:row>
      <xdr:rowOff>9525</xdr:rowOff>
    </xdr:from>
    <xdr:to>
      <xdr:col>0</xdr:col>
      <xdr:colOff>552450</xdr:colOff>
      <xdr:row>24</xdr:row>
      <xdr:rowOff>129429</xdr:rowOff>
    </xdr:to>
    <xdr:pic>
      <xdr:nvPicPr>
        <xdr:cNvPr id="6" name="Picture 5" descr="conn_L6-20R_sm">
          <a:extLst>
            <a:ext uri="{FF2B5EF4-FFF2-40B4-BE49-F238E27FC236}">
              <a16:creationId xmlns:a16="http://schemas.microsoft.com/office/drawing/2014/main" id="{AEEE424F-4E65-4427-B146-66F07EF5D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9550" y="3619500"/>
          <a:ext cx="3429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13</xdr:row>
      <xdr:rowOff>76200</xdr:rowOff>
    </xdr:from>
    <xdr:to>
      <xdr:col>0</xdr:col>
      <xdr:colOff>514350</xdr:colOff>
      <xdr:row>15</xdr:row>
      <xdr:rowOff>95249</xdr:rowOff>
    </xdr:to>
    <xdr:pic>
      <xdr:nvPicPr>
        <xdr:cNvPr id="7" name="Picture 7" descr="conn_L6-30R_sm">
          <a:extLst>
            <a:ext uri="{FF2B5EF4-FFF2-40B4-BE49-F238E27FC236}">
              <a16:creationId xmlns:a16="http://schemas.microsoft.com/office/drawing/2014/main" id="{E92F1C19-976B-4967-BDFB-902718870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0" y="2066925"/>
          <a:ext cx="3429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17</xdr:row>
      <xdr:rowOff>161925</xdr:rowOff>
    </xdr:from>
    <xdr:to>
      <xdr:col>0</xdr:col>
      <xdr:colOff>514350</xdr:colOff>
      <xdr:row>20</xdr:row>
      <xdr:rowOff>19050</xdr:rowOff>
    </xdr:to>
    <xdr:pic>
      <xdr:nvPicPr>
        <xdr:cNvPr id="8" name="Picture 8" descr="conn_L5-30P_sm">
          <a:extLst>
            <a:ext uri="{FF2B5EF4-FFF2-40B4-BE49-F238E27FC236}">
              <a16:creationId xmlns:a16="http://schemas.microsoft.com/office/drawing/2014/main" id="{0F78E279-E4CE-405F-8C4F-0A25BEDC9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1450" y="2800350"/>
          <a:ext cx="3429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19050</xdr:colOff>
      <xdr:row>2</xdr:row>
      <xdr:rowOff>28575</xdr:rowOff>
    </xdr:from>
    <xdr:to>
      <xdr:col>6</xdr:col>
      <xdr:colOff>9525</xdr:colOff>
      <xdr:row>7</xdr:row>
      <xdr:rowOff>47625</xdr:rowOff>
    </xdr:to>
    <xdr:pic>
      <xdr:nvPicPr>
        <xdr:cNvPr id="9" name="Picture 9">
          <a:extLst>
            <a:ext uri="{FF2B5EF4-FFF2-40B4-BE49-F238E27FC236}">
              <a16:creationId xmlns:a16="http://schemas.microsoft.com/office/drawing/2014/main" id="{617F9FEE-1DAB-469E-95B6-99838A54A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t="14705" r="9195"/>
        <a:stretch>
          <a:fillRect/>
        </a:stretch>
      </xdr:blipFill>
      <xdr:spPr bwMode="auto">
        <a:xfrm>
          <a:off x="19050" y="8629650"/>
          <a:ext cx="752475" cy="828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38100</xdr:colOff>
      <xdr:row>9</xdr:row>
      <xdr:rowOff>57150</xdr:rowOff>
    </xdr:from>
    <xdr:to>
      <xdr:col>6</xdr:col>
      <xdr:colOff>9525</xdr:colOff>
      <xdr:row>14</xdr:row>
      <xdr:rowOff>95249</xdr:rowOff>
    </xdr:to>
    <xdr:pic>
      <xdr:nvPicPr>
        <xdr:cNvPr id="10" name="Picture 10">
          <a:extLst>
            <a:ext uri="{FF2B5EF4-FFF2-40B4-BE49-F238E27FC236}">
              <a16:creationId xmlns:a16="http://schemas.microsoft.com/office/drawing/2014/main" id="{0FBA5F00-1BC3-40CA-A0AF-15904B28D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 l="27103" t="16823" r="934"/>
        <a:stretch>
          <a:fillRect/>
        </a:stretch>
      </xdr:blipFill>
      <xdr:spPr bwMode="auto">
        <a:xfrm>
          <a:off x="38100" y="9791700"/>
          <a:ext cx="733425" cy="8477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6</xdr:col>
      <xdr:colOff>114300</xdr:colOff>
      <xdr:row>20</xdr:row>
      <xdr:rowOff>66674</xdr:rowOff>
    </xdr:to>
    <xdr:pic>
      <xdr:nvPicPr>
        <xdr:cNvPr id="11" name="Picture 11">
          <a:extLst>
            <a:ext uri="{FF2B5EF4-FFF2-40B4-BE49-F238E27FC236}">
              <a16:creationId xmlns:a16="http://schemas.microsoft.com/office/drawing/2014/main" id="{297FFD5E-0314-47B2-BB00-FE7EC3B62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 t="16347"/>
        <a:stretch>
          <a:fillRect/>
        </a:stretch>
      </xdr:blipFill>
      <xdr:spPr bwMode="auto">
        <a:xfrm>
          <a:off x="0" y="10868025"/>
          <a:ext cx="876300" cy="7143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9525</xdr:colOff>
      <xdr:row>29</xdr:row>
      <xdr:rowOff>95250</xdr:rowOff>
    </xdr:from>
    <xdr:to>
      <xdr:col>5</xdr:col>
      <xdr:colOff>571500</xdr:colOff>
      <xdr:row>32</xdr:row>
      <xdr:rowOff>28575</xdr:rowOff>
    </xdr:to>
    <xdr:pic>
      <xdr:nvPicPr>
        <xdr:cNvPr id="12" name="Picture 12">
          <a:extLst>
            <a:ext uri="{FF2B5EF4-FFF2-40B4-BE49-F238E27FC236}">
              <a16:creationId xmlns:a16="http://schemas.microsoft.com/office/drawing/2014/main" id="{B658997E-128C-4B96-A00F-4510C34FF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525" y="6848475"/>
          <a:ext cx="5619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85725</xdr:colOff>
      <xdr:row>34</xdr:row>
      <xdr:rowOff>133350</xdr:rowOff>
    </xdr:from>
    <xdr:to>
      <xdr:col>5</xdr:col>
      <xdr:colOff>666750</xdr:colOff>
      <xdr:row>37</xdr:row>
      <xdr:rowOff>45944</xdr:rowOff>
    </xdr:to>
    <xdr:pic>
      <xdr:nvPicPr>
        <xdr:cNvPr id="13" name="Picture 13">
          <a:extLst>
            <a:ext uri="{FF2B5EF4-FFF2-40B4-BE49-F238E27FC236}">
              <a16:creationId xmlns:a16="http://schemas.microsoft.com/office/drawing/2014/main" id="{A9F60664-0E75-4083-99F5-A920BF301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5725" y="7696200"/>
          <a:ext cx="5810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7</xdr:row>
      <xdr:rowOff>47625</xdr:rowOff>
    </xdr:from>
    <xdr:to>
      <xdr:col>0</xdr:col>
      <xdr:colOff>552450</xdr:colOff>
      <xdr:row>10</xdr:row>
      <xdr:rowOff>57150</xdr:rowOff>
    </xdr:to>
    <xdr:pic>
      <xdr:nvPicPr>
        <xdr:cNvPr id="14" name="Picture 288">
          <a:extLst>
            <a:ext uri="{FF2B5EF4-FFF2-40B4-BE49-F238E27FC236}">
              <a16:creationId xmlns:a16="http://schemas.microsoft.com/office/drawing/2014/main" id="{C90D3372-489F-42A3-AECE-D419E1DC2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33350" y="1066800"/>
          <a:ext cx="4191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733425</xdr:colOff>
      <xdr:row>2</xdr:row>
      <xdr:rowOff>28575</xdr:rowOff>
    </xdr:from>
    <xdr:to>
      <xdr:col>3</xdr:col>
      <xdr:colOff>1619250</xdr:colOff>
      <xdr:row>6</xdr:row>
      <xdr:rowOff>95249</xdr:rowOff>
    </xdr:to>
    <xdr:pic>
      <xdr:nvPicPr>
        <xdr:cNvPr id="15" name="Picture 15" descr="plug_5-15.jpg">
          <a:extLst>
            <a:ext uri="{FF2B5EF4-FFF2-40B4-BE49-F238E27FC236}">
              <a16:creationId xmlns:a16="http://schemas.microsoft.com/office/drawing/2014/main" id="{35F26792-E541-4DBE-BF94-29D66D743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181350" y="238125"/>
          <a:ext cx="8858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752475</xdr:colOff>
      <xdr:row>7</xdr:row>
      <xdr:rowOff>66675</xdr:rowOff>
    </xdr:from>
    <xdr:to>
      <xdr:col>3</xdr:col>
      <xdr:colOff>1638300</xdr:colOff>
      <xdr:row>11</xdr:row>
      <xdr:rowOff>123824</xdr:rowOff>
    </xdr:to>
    <xdr:pic>
      <xdr:nvPicPr>
        <xdr:cNvPr id="16" name="Picture 16" descr="plug_5-20p_tn.jpg">
          <a:extLst>
            <a:ext uri="{FF2B5EF4-FFF2-40B4-BE49-F238E27FC236}">
              <a16:creationId xmlns:a16="http://schemas.microsoft.com/office/drawing/2014/main" id="{57440550-B3DD-4C88-AB5A-D52548708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200400" y="1085850"/>
          <a:ext cx="8858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828675</xdr:colOff>
      <xdr:row>12</xdr:row>
      <xdr:rowOff>28575</xdr:rowOff>
    </xdr:from>
    <xdr:to>
      <xdr:col>3</xdr:col>
      <xdr:colOff>1609725</xdr:colOff>
      <xdr:row>17</xdr:row>
      <xdr:rowOff>0</xdr:rowOff>
    </xdr:to>
    <xdr:pic>
      <xdr:nvPicPr>
        <xdr:cNvPr id="17" name="Picture 20" descr="l5-20 4.jpg">
          <a:extLst>
            <a:ext uri="{FF2B5EF4-FFF2-40B4-BE49-F238E27FC236}">
              <a16:creationId xmlns:a16="http://schemas.microsoft.com/office/drawing/2014/main" id="{85DE38ED-D0C8-4953-A650-199E31F94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276600" y="1857375"/>
          <a:ext cx="7810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866775</xdr:colOff>
      <xdr:row>17</xdr:row>
      <xdr:rowOff>9525</xdr:rowOff>
    </xdr:from>
    <xdr:to>
      <xdr:col>3</xdr:col>
      <xdr:colOff>1657350</xdr:colOff>
      <xdr:row>21</xdr:row>
      <xdr:rowOff>141194</xdr:rowOff>
    </xdr:to>
    <xdr:pic>
      <xdr:nvPicPr>
        <xdr:cNvPr id="18" name="Picture 23" descr="l5-30 3.jpg">
          <a:extLst>
            <a:ext uri="{FF2B5EF4-FFF2-40B4-BE49-F238E27FC236}">
              <a16:creationId xmlns:a16="http://schemas.microsoft.com/office/drawing/2014/main" id="{985E761A-E1D9-46BC-914D-F2D6A8E1A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314700" y="2647950"/>
          <a:ext cx="7905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933450</xdr:colOff>
      <xdr:row>22</xdr:row>
      <xdr:rowOff>9525</xdr:rowOff>
    </xdr:from>
    <xdr:to>
      <xdr:col>3</xdr:col>
      <xdr:colOff>1714500</xdr:colOff>
      <xdr:row>25</xdr:row>
      <xdr:rowOff>89646</xdr:rowOff>
    </xdr:to>
    <xdr:pic>
      <xdr:nvPicPr>
        <xdr:cNvPr id="19" name="Picture 24" descr="l6-20.jpg">
          <a:extLst>
            <a:ext uri="{FF2B5EF4-FFF2-40B4-BE49-F238E27FC236}">
              <a16:creationId xmlns:a16="http://schemas.microsoft.com/office/drawing/2014/main" id="{74870F31-E862-4D07-A715-31555A016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381375" y="3457575"/>
          <a:ext cx="7810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933450</xdr:colOff>
      <xdr:row>26</xdr:row>
      <xdr:rowOff>9525</xdr:rowOff>
    </xdr:from>
    <xdr:to>
      <xdr:col>3</xdr:col>
      <xdr:colOff>1733550</xdr:colOff>
      <xdr:row>30</xdr:row>
      <xdr:rowOff>1</xdr:rowOff>
    </xdr:to>
    <xdr:pic>
      <xdr:nvPicPr>
        <xdr:cNvPr id="20" name="Picture 25" descr="plug_l6-30p_tn.jpg">
          <a:extLst>
            <a:ext uri="{FF2B5EF4-FFF2-40B4-BE49-F238E27FC236}">
              <a16:creationId xmlns:a16="http://schemas.microsoft.com/office/drawing/2014/main" id="{F0D46140-3B89-47B1-A38C-A2BCC5AA2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381375" y="4105275"/>
          <a:ext cx="8001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923925</xdr:colOff>
      <xdr:row>30</xdr:row>
      <xdr:rowOff>28575</xdr:rowOff>
    </xdr:from>
    <xdr:to>
      <xdr:col>3</xdr:col>
      <xdr:colOff>1733550</xdr:colOff>
      <xdr:row>34</xdr:row>
      <xdr:rowOff>161924</xdr:rowOff>
    </xdr:to>
    <xdr:pic>
      <xdr:nvPicPr>
        <xdr:cNvPr id="21" name="Picture 28" descr="l15-30 3.jpg">
          <a:extLst>
            <a:ext uri="{FF2B5EF4-FFF2-40B4-BE49-F238E27FC236}">
              <a16:creationId xmlns:a16="http://schemas.microsoft.com/office/drawing/2014/main" id="{BC9A5086-1D7A-489A-8FFE-06110D26F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lum bright="-20000" contrast="30000"/>
        </a:blip>
        <a:srcRect/>
        <a:stretch>
          <a:fillRect/>
        </a:stretch>
      </xdr:blipFill>
      <xdr:spPr bwMode="auto">
        <a:xfrm>
          <a:off x="3371850" y="4772025"/>
          <a:ext cx="8096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962025</xdr:colOff>
      <xdr:row>24</xdr:row>
      <xdr:rowOff>9525</xdr:rowOff>
    </xdr:from>
    <xdr:to>
      <xdr:col>8</xdr:col>
      <xdr:colOff>2057400</xdr:colOff>
      <xdr:row>28</xdr:row>
      <xdr:rowOff>152400</xdr:rowOff>
    </xdr:to>
    <xdr:pic>
      <xdr:nvPicPr>
        <xdr:cNvPr id="22" name="Picture 29" descr="plug_c14_tn.jpg">
          <a:extLst>
            <a:ext uri="{FF2B5EF4-FFF2-40B4-BE49-F238E27FC236}">
              <a16:creationId xmlns:a16="http://schemas.microsoft.com/office/drawing/2014/main" id="{001DC6BF-6FC5-4181-8054-E0FFE1E71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409950" y="5953125"/>
          <a:ext cx="10953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981075</xdr:colOff>
      <xdr:row>29</xdr:row>
      <xdr:rowOff>38100</xdr:rowOff>
    </xdr:from>
    <xdr:to>
      <xdr:col>8</xdr:col>
      <xdr:colOff>2038350</xdr:colOff>
      <xdr:row>33</xdr:row>
      <xdr:rowOff>133350</xdr:rowOff>
    </xdr:to>
    <xdr:pic>
      <xdr:nvPicPr>
        <xdr:cNvPr id="23" name="Picture 30" descr="plug_c20_tn.jpg">
          <a:extLst>
            <a:ext uri="{FF2B5EF4-FFF2-40B4-BE49-F238E27FC236}">
              <a16:creationId xmlns:a16="http://schemas.microsoft.com/office/drawing/2014/main" id="{C3981C0E-57BC-44BD-8A4F-49D3A5D0E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429000" y="6791325"/>
          <a:ext cx="10572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1219200</xdr:colOff>
      <xdr:row>2</xdr:row>
      <xdr:rowOff>57150</xdr:rowOff>
    </xdr:from>
    <xdr:to>
      <xdr:col>8</xdr:col>
      <xdr:colOff>2209800</xdr:colOff>
      <xdr:row>8</xdr:row>
      <xdr:rowOff>104775</xdr:rowOff>
    </xdr:to>
    <xdr:pic>
      <xdr:nvPicPr>
        <xdr:cNvPr id="24" name="Picture 31" descr="Pin sleeve 2f+t.jpg">
          <a:extLst>
            <a:ext uri="{FF2B5EF4-FFF2-40B4-BE49-F238E27FC236}">
              <a16:creationId xmlns:a16="http://schemas.microsoft.com/office/drawing/2014/main" id="{0074D1AF-DAFD-42B6-85C7-02FE03AEB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667125" y="8658225"/>
          <a:ext cx="9906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1381125</xdr:colOff>
      <xdr:row>9</xdr:row>
      <xdr:rowOff>19050</xdr:rowOff>
    </xdr:from>
    <xdr:to>
      <xdr:col>8</xdr:col>
      <xdr:colOff>2238375</xdr:colOff>
      <xdr:row>14</xdr:row>
      <xdr:rowOff>114299</xdr:rowOff>
    </xdr:to>
    <xdr:pic>
      <xdr:nvPicPr>
        <xdr:cNvPr id="25" name="Picture 32" descr="Pin sleeve 3f+t.jpg">
          <a:extLst>
            <a:ext uri="{FF2B5EF4-FFF2-40B4-BE49-F238E27FC236}">
              <a16:creationId xmlns:a16="http://schemas.microsoft.com/office/drawing/2014/main" id="{26075EE7-39FB-430E-9A1E-D27810561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829050" y="9753600"/>
          <a:ext cx="8572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1066800</xdr:colOff>
      <xdr:row>15</xdr:row>
      <xdr:rowOff>47625</xdr:rowOff>
    </xdr:from>
    <xdr:to>
      <xdr:col>8</xdr:col>
      <xdr:colOff>2600325</xdr:colOff>
      <xdr:row>20</xdr:row>
      <xdr:rowOff>104774</xdr:rowOff>
    </xdr:to>
    <xdr:pic>
      <xdr:nvPicPr>
        <xdr:cNvPr id="26" name="Picture 33" descr="Pin sleeve 3f+t+n.jpg">
          <a:extLst>
            <a:ext uri="{FF2B5EF4-FFF2-40B4-BE49-F238E27FC236}">
              <a16:creationId xmlns:a16="http://schemas.microsoft.com/office/drawing/2014/main" id="{BA2A9B55-7131-4948-9A84-AD921BC3A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514725" y="10753725"/>
          <a:ext cx="15335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87C0B-8123-44C3-A2BD-47C92AB21D1B}">
  <dimension ref="A1:P41"/>
  <sheetViews>
    <sheetView tabSelected="1" topLeftCell="A2" zoomScale="70" zoomScaleNormal="70" workbookViewId="0">
      <selection activeCell="A7" sqref="A7"/>
    </sheetView>
  </sheetViews>
  <sheetFormatPr baseColWidth="10" defaultColWidth="0" defaultRowHeight="15" zeroHeight="1" x14ac:dyDescent="0.25"/>
  <cols>
    <col min="1" max="1" width="35.140625" customWidth="1"/>
    <col min="2" max="2" width="52.85546875" bestFit="1" customWidth="1"/>
    <col min="3" max="5" width="39.85546875" style="24" customWidth="1"/>
    <col min="6" max="6" width="13.85546875" customWidth="1"/>
    <col min="7" max="7" width="21.7109375" bestFit="1" customWidth="1"/>
    <col min="8" max="8" width="21.7109375" customWidth="1"/>
    <col min="9" max="9" width="15.7109375" customWidth="1"/>
    <col min="10" max="10" width="16.7109375" customWidth="1"/>
    <col min="11" max="11" width="15.7109375" customWidth="1"/>
    <col min="12" max="12" width="16.140625" customWidth="1"/>
    <col min="13" max="13" width="21.5703125" customWidth="1"/>
    <col min="14" max="14" width="24" customWidth="1"/>
    <col min="15" max="15" width="15.140625" customWidth="1"/>
    <col min="16" max="16" width="30.42578125" bestFit="1" customWidth="1"/>
    <col min="17" max="17" width="11.42578125" customWidth="1"/>
    <col min="18" max="16384" width="11.42578125" hidden="1"/>
  </cols>
  <sheetData>
    <row r="1" spans="1:16" s="24" customFormat="1" ht="6.95" customHeight="1" thickBot="1" x14ac:dyDescent="0.3">
      <c r="F1" s="25"/>
      <c r="G1" s="25"/>
      <c r="J1" s="26"/>
      <c r="K1" s="26"/>
      <c r="L1" s="26"/>
    </row>
    <row r="2" spans="1:16" s="24" customFormat="1" ht="16.5" customHeight="1" x14ac:dyDescent="0.25">
      <c r="B2" s="27"/>
      <c r="C2" s="35"/>
      <c r="D2" s="35"/>
      <c r="E2" s="35"/>
      <c r="F2" s="58"/>
      <c r="G2" s="58"/>
      <c r="H2" s="59"/>
      <c r="I2" s="28"/>
      <c r="J2" s="62"/>
      <c r="K2" s="63"/>
      <c r="L2" s="26"/>
    </row>
    <row r="3" spans="1:16" s="24" customFormat="1" ht="16.5" customHeight="1" thickBot="1" x14ac:dyDescent="0.3">
      <c r="B3" s="29"/>
      <c r="C3" s="36"/>
      <c r="D3" s="36"/>
      <c r="E3" s="36"/>
      <c r="F3" s="60"/>
      <c r="G3" s="60"/>
      <c r="H3" s="61"/>
      <c r="I3" s="30"/>
      <c r="J3" s="64"/>
      <c r="K3" s="65"/>
      <c r="L3" s="26"/>
    </row>
    <row r="4" spans="1:16" ht="9.75" customHeight="1" thickBot="1" x14ac:dyDescent="0.3">
      <c r="A4" s="1"/>
      <c r="B4" s="2"/>
      <c r="C4" s="2"/>
      <c r="D4" s="2"/>
      <c r="E4" s="2"/>
      <c r="F4" s="3"/>
      <c r="G4" s="2"/>
      <c r="H4" s="2"/>
      <c r="I4" s="4"/>
      <c r="J4" s="4"/>
      <c r="K4" s="4"/>
      <c r="L4" s="4"/>
      <c r="M4" s="4"/>
      <c r="N4" s="4"/>
      <c r="O4" s="4"/>
      <c r="P4" s="4"/>
    </row>
    <row r="5" spans="1:16" ht="79.5" customHeight="1" x14ac:dyDescent="0.25">
      <c r="A5" s="57"/>
      <c r="B5" s="32" t="s">
        <v>2</v>
      </c>
      <c r="C5" s="39"/>
      <c r="D5" s="31"/>
      <c r="E5" s="31"/>
      <c r="F5" s="31" t="s">
        <v>9</v>
      </c>
      <c r="G5" s="31" t="s">
        <v>21</v>
      </c>
      <c r="H5" s="32" t="s">
        <v>5</v>
      </c>
      <c r="I5" s="32" t="s">
        <v>23</v>
      </c>
      <c r="J5" s="32" t="s">
        <v>10</v>
      </c>
      <c r="K5" s="32" t="s">
        <v>0</v>
      </c>
      <c r="L5" s="32" t="s">
        <v>6</v>
      </c>
      <c r="M5" s="32" t="s">
        <v>84</v>
      </c>
      <c r="N5" s="32" t="s">
        <v>85</v>
      </c>
      <c r="O5" s="32" t="s">
        <v>22</v>
      </c>
      <c r="P5" s="32" t="s">
        <v>8</v>
      </c>
    </row>
    <row r="6" spans="1:16" ht="28.5" customHeight="1" thickBot="1" x14ac:dyDescent="0.3">
      <c r="A6" s="57"/>
      <c r="B6" s="38" t="s">
        <v>7</v>
      </c>
      <c r="C6" s="40" t="s">
        <v>88</v>
      </c>
      <c r="D6" s="38" t="s">
        <v>93</v>
      </c>
      <c r="E6" s="38" t="s">
        <v>100</v>
      </c>
      <c r="F6" s="38"/>
      <c r="G6" s="38"/>
      <c r="H6" s="38"/>
      <c r="I6" s="38"/>
      <c r="J6" s="38"/>
      <c r="K6" s="38"/>
      <c r="L6" s="38" t="s">
        <v>45</v>
      </c>
      <c r="M6" s="38"/>
      <c r="N6" s="38"/>
      <c r="O6" s="38"/>
      <c r="P6" s="33"/>
    </row>
    <row r="7" spans="1:16" ht="28.5" customHeight="1" x14ac:dyDescent="0.25">
      <c r="A7" s="43" t="s">
        <v>11</v>
      </c>
      <c r="B7" s="41" t="s">
        <v>46</v>
      </c>
      <c r="C7" s="41"/>
      <c r="D7" s="41" t="s">
        <v>103</v>
      </c>
      <c r="E7" s="56" t="s">
        <v>101</v>
      </c>
      <c r="F7" s="46">
        <v>1</v>
      </c>
      <c r="G7" s="48" t="s">
        <v>59</v>
      </c>
      <c r="H7" s="46" t="s">
        <v>4</v>
      </c>
      <c r="I7" s="46" t="s">
        <v>49</v>
      </c>
      <c r="J7" s="46" t="s">
        <v>50</v>
      </c>
      <c r="K7" s="46" t="s">
        <v>51</v>
      </c>
      <c r="L7" s="46" t="s">
        <v>3</v>
      </c>
      <c r="M7" s="46">
        <v>0.8</v>
      </c>
      <c r="N7" s="50">
        <f t="shared" ref="N7:N11" si="0">M7/0.9</f>
        <v>0.88888888888888895</v>
      </c>
      <c r="O7" s="46" t="s">
        <v>63</v>
      </c>
      <c r="P7" s="37"/>
    </row>
    <row r="8" spans="1:16" ht="28.5" customHeight="1" x14ac:dyDescent="0.25">
      <c r="A8" s="44" t="s">
        <v>14</v>
      </c>
      <c r="B8" s="41" t="s">
        <v>47</v>
      </c>
      <c r="C8" s="41"/>
      <c r="D8" s="41" t="s">
        <v>104</v>
      </c>
      <c r="E8" s="56" t="s">
        <v>102</v>
      </c>
      <c r="F8" s="46">
        <v>7</v>
      </c>
      <c r="G8" s="48" t="s">
        <v>68</v>
      </c>
      <c r="H8" s="46" t="s">
        <v>4</v>
      </c>
      <c r="I8" s="46" t="s">
        <v>69</v>
      </c>
      <c r="J8" s="46" t="s">
        <v>50</v>
      </c>
      <c r="K8" s="46" t="s">
        <v>1</v>
      </c>
      <c r="L8" s="46" t="s">
        <v>3</v>
      </c>
      <c r="M8" s="46">
        <v>0.8</v>
      </c>
      <c r="N8" s="50">
        <f t="shared" si="0"/>
        <v>0.88888888888888895</v>
      </c>
      <c r="O8" s="46" t="s">
        <v>70</v>
      </c>
      <c r="P8" s="37"/>
    </row>
    <row r="9" spans="1:16" ht="28.5" customHeight="1" x14ac:dyDescent="0.25">
      <c r="A9" s="44" t="s">
        <v>15</v>
      </c>
      <c r="B9" s="41" t="s">
        <v>46</v>
      </c>
      <c r="C9" s="41"/>
      <c r="D9" s="41" t="s">
        <v>99</v>
      </c>
      <c r="E9" s="56" t="s">
        <v>101</v>
      </c>
      <c r="F9" s="46">
        <v>1</v>
      </c>
      <c r="G9" s="48" t="s">
        <v>59</v>
      </c>
      <c r="H9" s="46" t="s">
        <v>4</v>
      </c>
      <c r="I9" s="46" t="s">
        <v>49</v>
      </c>
      <c r="J9" s="46" t="s">
        <v>50</v>
      </c>
      <c r="K9" s="46" t="s">
        <v>51</v>
      </c>
      <c r="L9" s="46" t="s">
        <v>3</v>
      </c>
      <c r="M9" s="46">
        <v>0.8</v>
      </c>
      <c r="N9" s="50">
        <f t="shared" si="0"/>
        <v>0.88888888888888895</v>
      </c>
      <c r="O9" s="46" t="s">
        <v>63</v>
      </c>
      <c r="P9" s="37"/>
    </row>
    <row r="10" spans="1:16" ht="28.5" customHeight="1" x14ac:dyDescent="0.25">
      <c r="A10" s="44" t="s">
        <v>16</v>
      </c>
      <c r="B10" s="41" t="s">
        <v>54</v>
      </c>
      <c r="C10" s="41"/>
      <c r="D10" s="41" t="s">
        <v>92</v>
      </c>
      <c r="E10" s="41"/>
      <c r="F10" s="46">
        <v>10</v>
      </c>
      <c r="G10" s="48" t="s">
        <v>67</v>
      </c>
      <c r="H10" s="46" t="s">
        <v>4</v>
      </c>
      <c r="I10" s="46" t="s">
        <v>55</v>
      </c>
      <c r="J10" s="46" t="s">
        <v>50</v>
      </c>
      <c r="K10" s="46" t="s">
        <v>51</v>
      </c>
      <c r="L10" s="46" t="s">
        <v>56</v>
      </c>
      <c r="M10" s="46">
        <v>1.2729999999999999</v>
      </c>
      <c r="N10" s="50">
        <f t="shared" si="0"/>
        <v>1.4144444444444444</v>
      </c>
      <c r="O10" s="46" t="s">
        <v>66</v>
      </c>
      <c r="P10" s="37"/>
    </row>
    <row r="11" spans="1:16" ht="28.5" customHeight="1" x14ac:dyDescent="0.25">
      <c r="A11" s="44" t="s">
        <v>17</v>
      </c>
      <c r="B11" s="41" t="s">
        <v>54</v>
      </c>
      <c r="C11" s="41"/>
      <c r="D11" s="41" t="s">
        <v>92</v>
      </c>
      <c r="E11" s="41"/>
      <c r="F11" s="46">
        <v>10</v>
      </c>
      <c r="G11" s="48" t="s">
        <v>67</v>
      </c>
      <c r="H11" s="46" t="s">
        <v>4</v>
      </c>
      <c r="I11" s="46" t="s">
        <v>55</v>
      </c>
      <c r="J11" s="46" t="s">
        <v>50</v>
      </c>
      <c r="K11" s="46" t="s">
        <v>51</v>
      </c>
      <c r="L11" s="46" t="s">
        <v>56</v>
      </c>
      <c r="M11" s="46">
        <v>1.65</v>
      </c>
      <c r="N11" s="50">
        <f t="shared" si="0"/>
        <v>1.8333333333333333</v>
      </c>
      <c r="O11" s="46" t="s">
        <v>66</v>
      </c>
      <c r="P11" s="37"/>
    </row>
    <row r="12" spans="1:16" s="24" customFormat="1" ht="28.5" customHeight="1" x14ac:dyDescent="0.25">
      <c r="A12" s="44" t="s">
        <v>18</v>
      </c>
      <c r="B12" s="41" t="s">
        <v>89</v>
      </c>
      <c r="C12" s="41"/>
      <c r="D12" s="41" t="s">
        <v>105</v>
      </c>
      <c r="E12" s="41"/>
      <c r="F12" s="46"/>
      <c r="G12" s="48"/>
      <c r="H12" s="46"/>
      <c r="I12" s="46"/>
      <c r="J12" s="46"/>
      <c r="K12" s="46"/>
      <c r="L12" s="46"/>
      <c r="M12" s="46"/>
      <c r="N12" s="50"/>
      <c r="O12" s="46"/>
      <c r="P12" s="37"/>
    </row>
    <row r="13" spans="1:16" s="24" customFormat="1" ht="28.5" customHeight="1" x14ac:dyDescent="0.25">
      <c r="A13" s="44" t="s">
        <v>19</v>
      </c>
      <c r="B13" s="41" t="s">
        <v>89</v>
      </c>
      <c r="C13" s="41"/>
      <c r="D13" s="41" t="s">
        <v>105</v>
      </c>
      <c r="E13" s="41"/>
      <c r="F13" s="46"/>
      <c r="G13" s="48"/>
      <c r="H13" s="46"/>
      <c r="I13" s="46"/>
      <c r="J13" s="46"/>
      <c r="K13" s="46"/>
      <c r="L13" s="46"/>
      <c r="M13" s="46"/>
      <c r="N13" s="50"/>
      <c r="O13" s="46"/>
      <c r="P13" s="37"/>
    </row>
    <row r="14" spans="1:16" s="24" customFormat="1" ht="28.5" customHeight="1" x14ac:dyDescent="0.25">
      <c r="A14" s="44" t="s">
        <v>52</v>
      </c>
      <c r="B14" s="41" t="s">
        <v>91</v>
      </c>
      <c r="C14" s="41"/>
      <c r="D14" s="41" t="s">
        <v>106</v>
      </c>
      <c r="E14" s="41"/>
      <c r="F14" s="46"/>
      <c r="G14" s="48"/>
      <c r="H14" s="46"/>
      <c r="I14" s="46"/>
      <c r="J14" s="46"/>
      <c r="K14" s="46"/>
      <c r="L14" s="46"/>
      <c r="M14" s="46"/>
      <c r="N14" s="50"/>
      <c r="O14" s="46"/>
      <c r="P14" s="37"/>
    </row>
    <row r="15" spans="1:16" s="24" customFormat="1" ht="28.5" customHeight="1" x14ac:dyDescent="0.25">
      <c r="A15" s="44" t="s">
        <v>53</v>
      </c>
      <c r="B15" s="41" t="s">
        <v>91</v>
      </c>
      <c r="C15" s="41"/>
      <c r="D15" s="41" t="s">
        <v>106</v>
      </c>
      <c r="E15" s="41"/>
      <c r="F15" s="46"/>
      <c r="G15" s="48"/>
      <c r="H15" s="46"/>
      <c r="I15" s="46"/>
      <c r="J15" s="46"/>
      <c r="K15" s="46"/>
      <c r="L15" s="46"/>
      <c r="M15" s="46"/>
      <c r="N15" s="50"/>
      <c r="O15" s="46"/>
      <c r="P15" s="37"/>
    </row>
    <row r="16" spans="1:16" ht="28.5" customHeight="1" x14ac:dyDescent="0.25">
      <c r="A16" s="44" t="s">
        <v>71</v>
      </c>
      <c r="B16" s="41" t="s">
        <v>57</v>
      </c>
      <c r="C16" s="41"/>
      <c r="D16" s="41"/>
      <c r="E16" s="41"/>
      <c r="F16" s="46">
        <v>1</v>
      </c>
      <c r="G16" s="48" t="s">
        <v>60</v>
      </c>
      <c r="H16" s="46" t="s">
        <v>61</v>
      </c>
      <c r="I16" s="46" t="s">
        <v>49</v>
      </c>
      <c r="J16" s="46" t="s">
        <v>50</v>
      </c>
      <c r="K16" s="46" t="s">
        <v>51</v>
      </c>
      <c r="L16" s="46" t="s">
        <v>3</v>
      </c>
      <c r="M16" s="46">
        <v>0.04</v>
      </c>
      <c r="N16" s="50">
        <f t="shared" ref="N16:N19" si="1">M16/0.9</f>
        <v>4.4444444444444446E-2</v>
      </c>
      <c r="O16" s="46" t="s">
        <v>65</v>
      </c>
      <c r="P16" s="37"/>
    </row>
    <row r="17" spans="1:16" ht="28.5" customHeight="1" x14ac:dyDescent="0.25">
      <c r="A17" s="44" t="s">
        <v>72</v>
      </c>
      <c r="B17" s="41" t="s">
        <v>57</v>
      </c>
      <c r="C17" s="41"/>
      <c r="D17" s="41"/>
      <c r="E17" s="41"/>
      <c r="F17" s="46">
        <v>1</v>
      </c>
      <c r="G17" s="48" t="s">
        <v>60</v>
      </c>
      <c r="H17" s="46" t="s">
        <v>62</v>
      </c>
      <c r="I17" s="46" t="s">
        <v>49</v>
      </c>
      <c r="J17" s="46" t="s">
        <v>50</v>
      </c>
      <c r="K17" s="46" t="s">
        <v>51</v>
      </c>
      <c r="L17" s="46" t="s">
        <v>3</v>
      </c>
      <c r="M17" s="46">
        <v>0.04</v>
      </c>
      <c r="N17" s="50">
        <f t="shared" si="1"/>
        <v>4.4444444444444446E-2</v>
      </c>
      <c r="O17" s="46" t="s">
        <v>65</v>
      </c>
      <c r="P17" s="37"/>
    </row>
    <row r="18" spans="1:16" ht="28.5" customHeight="1" x14ac:dyDescent="0.25">
      <c r="A18" s="44" t="s">
        <v>73</v>
      </c>
      <c r="B18" s="41" t="s">
        <v>86</v>
      </c>
      <c r="C18" s="41"/>
      <c r="D18" s="41"/>
      <c r="E18" s="41"/>
      <c r="F18" s="46">
        <v>2</v>
      </c>
      <c r="G18" s="48" t="s">
        <v>58</v>
      </c>
      <c r="H18" s="46" t="s">
        <v>48</v>
      </c>
      <c r="I18" s="46" t="s">
        <v>49</v>
      </c>
      <c r="J18" s="46" t="s">
        <v>50</v>
      </c>
      <c r="K18" s="46" t="s">
        <v>51</v>
      </c>
      <c r="L18" s="46" t="s">
        <v>3</v>
      </c>
      <c r="M18" s="46">
        <v>0.8</v>
      </c>
      <c r="N18" s="50">
        <f t="shared" si="1"/>
        <v>0.88888888888888895</v>
      </c>
      <c r="O18" s="46" t="s">
        <v>64</v>
      </c>
      <c r="P18" s="37"/>
    </row>
    <row r="19" spans="1:16" ht="28.5" customHeight="1" thickBot="1" x14ac:dyDescent="0.3">
      <c r="A19" s="45" t="s">
        <v>74</v>
      </c>
      <c r="B19" s="42" t="s">
        <v>87</v>
      </c>
      <c r="C19" s="42"/>
      <c r="D19" s="42"/>
      <c r="E19" s="42"/>
      <c r="F19" s="47">
        <v>2</v>
      </c>
      <c r="G19" s="49" t="s">
        <v>58</v>
      </c>
      <c r="H19" s="47" t="s">
        <v>48</v>
      </c>
      <c r="I19" s="47" t="s">
        <v>49</v>
      </c>
      <c r="J19" s="47" t="s">
        <v>50</v>
      </c>
      <c r="K19" s="47" t="s">
        <v>51</v>
      </c>
      <c r="L19" s="47" t="s">
        <v>3</v>
      </c>
      <c r="M19" s="47">
        <v>0.8</v>
      </c>
      <c r="N19" s="51">
        <f t="shared" si="1"/>
        <v>0.88888888888888895</v>
      </c>
      <c r="O19" s="47" t="s">
        <v>64</v>
      </c>
      <c r="P19" s="37"/>
    </row>
    <row r="20" spans="1:16" s="24" customFormat="1" ht="28.5" customHeight="1" x14ac:dyDescent="0.25">
      <c r="N20"/>
    </row>
    <row r="21" spans="1:16" s="24" customFormat="1" ht="28.5" hidden="1" customHeight="1" x14ac:dyDescent="0.25"/>
    <row r="22" spans="1:16" s="24" customFormat="1" ht="28.5" hidden="1" customHeight="1" x14ac:dyDescent="0.25"/>
    <row r="23" spans="1:16" s="24" customFormat="1" ht="28.5" hidden="1" customHeight="1" x14ac:dyDescent="0.25"/>
    <row r="24" spans="1:16" s="24" customFormat="1" ht="28.5" hidden="1" customHeight="1" x14ac:dyDescent="0.25"/>
    <row r="25" spans="1:16" s="24" customFormat="1" ht="28.5" hidden="1" customHeight="1" x14ac:dyDescent="0.25"/>
    <row r="26" spans="1:16" s="24" customFormat="1" ht="28.5" hidden="1" customHeight="1" x14ac:dyDescent="0.25"/>
    <row r="27" spans="1:16" s="24" customFormat="1" ht="28.5" hidden="1" customHeight="1" x14ac:dyDescent="0.25"/>
    <row r="28" spans="1:16" s="24" customFormat="1" ht="28.5" hidden="1" customHeight="1" x14ac:dyDescent="0.25"/>
    <row r="29" spans="1:16" s="24" customFormat="1" ht="28.5" hidden="1" customHeight="1" x14ac:dyDescent="0.25"/>
    <row r="30" spans="1:16" s="24" customFormat="1" ht="28.5" hidden="1" customHeight="1" x14ac:dyDescent="0.25"/>
    <row r="31" spans="1:16" s="24" customFormat="1" ht="28.5" hidden="1" customHeight="1" x14ac:dyDescent="0.25"/>
    <row r="32" spans="1:16" s="24" customFormat="1" ht="28.5" hidden="1" customHeight="1" x14ac:dyDescent="0.25"/>
    <row r="33" s="24" customFormat="1" ht="28.5" hidden="1" customHeight="1" x14ac:dyDescent="0.25"/>
    <row r="34" s="24" customFormat="1" ht="28.5" hidden="1" customHeight="1" x14ac:dyDescent="0.25"/>
    <row r="35" s="24" customFormat="1" ht="28.5" hidden="1" customHeight="1" x14ac:dyDescent="0.25"/>
    <row r="36" s="24" customFormat="1" ht="28.5" hidden="1" customHeight="1" x14ac:dyDescent="0.25"/>
    <row r="37" s="24" customFormat="1" hidden="1" x14ac:dyDescent="0.25"/>
    <row r="38" s="24" customFormat="1" hidden="1" x14ac:dyDescent="0.25"/>
    <row r="39" s="24" customFormat="1" hidden="1" x14ac:dyDescent="0.25"/>
    <row r="40" s="24" customFormat="1" hidden="1" x14ac:dyDescent="0.25"/>
    <row r="41" s="24" customFormat="1" hidden="1" x14ac:dyDescent="0.25"/>
  </sheetData>
  <sheetProtection algorithmName="SHA-512" hashValue="T9nwOuDg+/H24mb0S3VM/f188ycPlosJcLAJn21nhqjaEHOH7QukmrKDPva3Ip40vb7LR9ahxQI6+cQHDc3G2A==" saltValue="eDz2L45h9Jzb4DAiwLvBug==" spinCount="100000" sheet="1" objects="1" scenarios="1"/>
  <mergeCells count="3">
    <mergeCell ref="A5:A6"/>
    <mergeCell ref="F2:H3"/>
    <mergeCell ref="J2:K3"/>
  </mergeCells>
  <phoneticPr fontId="12" type="noConversion"/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A58DA-0BC9-4593-A68C-F249232EBEE3}">
  <dimension ref="A1:U40"/>
  <sheetViews>
    <sheetView zoomScale="70" zoomScaleNormal="70" workbookViewId="0"/>
  </sheetViews>
  <sheetFormatPr baseColWidth="10" defaultColWidth="0" defaultRowHeight="15" zeroHeight="1" x14ac:dyDescent="0.25"/>
  <cols>
    <col min="1" max="1" width="35.140625" style="24" customWidth="1"/>
    <col min="2" max="2" width="39.85546875" style="24" bestFit="1" customWidth="1"/>
    <col min="3" max="5" width="39.85546875" style="24" customWidth="1"/>
    <col min="6" max="6" width="13.85546875" style="24" customWidth="1"/>
    <col min="7" max="7" width="21.7109375" style="24" bestFit="1" customWidth="1"/>
    <col min="8" max="8" width="21.7109375" style="24" customWidth="1"/>
    <col min="9" max="9" width="15.7109375" style="24" customWidth="1"/>
    <col min="10" max="10" width="16.7109375" style="24" customWidth="1"/>
    <col min="11" max="11" width="15.7109375" style="24" customWidth="1"/>
    <col min="12" max="12" width="16.140625" style="24" customWidth="1"/>
    <col min="13" max="14" width="11.42578125" style="24" customWidth="1"/>
    <col min="15" max="15" width="15.140625" style="24" customWidth="1"/>
    <col min="16" max="16" width="30.42578125" style="24" bestFit="1" customWidth="1"/>
    <col min="17" max="17" width="11.42578125" style="24" customWidth="1"/>
    <col min="18" max="21" width="0" style="24" hidden="1" customWidth="1"/>
    <col min="22" max="16384" width="11.42578125" style="24" hidden="1"/>
  </cols>
  <sheetData>
    <row r="1" spans="1:16" ht="6.95" customHeight="1" thickBot="1" x14ac:dyDescent="0.3">
      <c r="A1"/>
      <c r="F1" s="25"/>
      <c r="G1" s="25"/>
      <c r="J1" s="26"/>
      <c r="K1" s="26"/>
      <c r="L1" s="26"/>
    </row>
    <row r="2" spans="1:16" ht="16.5" customHeight="1" x14ac:dyDescent="0.25">
      <c r="B2" s="27"/>
      <c r="C2" s="35"/>
      <c r="D2" s="35"/>
      <c r="E2" s="35"/>
      <c r="F2" s="58"/>
      <c r="G2" s="58"/>
      <c r="H2" s="59"/>
      <c r="I2" s="28"/>
      <c r="J2" s="62"/>
      <c r="K2" s="63"/>
      <c r="L2" s="26"/>
    </row>
    <row r="3" spans="1:16" ht="16.5" customHeight="1" thickBot="1" x14ac:dyDescent="0.3">
      <c r="B3" s="29"/>
      <c r="C3" s="36"/>
      <c r="D3" s="36"/>
      <c r="E3" s="36"/>
      <c r="F3" s="60"/>
      <c r="G3" s="60"/>
      <c r="H3" s="61"/>
      <c r="I3" s="30"/>
      <c r="J3" s="64"/>
      <c r="K3" s="65"/>
      <c r="L3" s="26"/>
    </row>
    <row r="4" spans="1:16" ht="9.75" customHeight="1" thickBot="1" x14ac:dyDescent="0.3">
      <c r="A4" s="1"/>
      <c r="B4" s="2"/>
      <c r="C4" s="2"/>
      <c r="D4" s="2"/>
      <c r="E4" s="2"/>
      <c r="F4" s="3"/>
      <c r="G4" s="2"/>
      <c r="H4" s="2"/>
      <c r="I4" s="4"/>
      <c r="J4" s="4"/>
      <c r="K4" s="4"/>
      <c r="L4" s="4"/>
      <c r="O4" s="4"/>
      <c r="P4" s="4"/>
    </row>
    <row r="5" spans="1:16" ht="79.5" customHeight="1" x14ac:dyDescent="0.25">
      <c r="A5" s="66"/>
      <c r="B5" s="31" t="s">
        <v>2</v>
      </c>
      <c r="C5" s="31"/>
      <c r="D5" s="31"/>
      <c r="E5" s="31"/>
      <c r="F5" s="31" t="s">
        <v>9</v>
      </c>
      <c r="G5" s="31" t="s">
        <v>21</v>
      </c>
      <c r="H5" s="32" t="s">
        <v>5</v>
      </c>
      <c r="I5" s="32" t="s">
        <v>23</v>
      </c>
      <c r="J5" s="32" t="s">
        <v>10</v>
      </c>
      <c r="K5" s="32" t="s">
        <v>0</v>
      </c>
      <c r="L5" s="32" t="s">
        <v>6</v>
      </c>
      <c r="M5" s="32" t="s">
        <v>84</v>
      </c>
      <c r="N5" s="32" t="s">
        <v>85</v>
      </c>
      <c r="O5" s="32" t="s">
        <v>22</v>
      </c>
      <c r="P5" s="32" t="s">
        <v>8</v>
      </c>
    </row>
    <row r="6" spans="1:16" ht="28.5" customHeight="1" thickBot="1" x14ac:dyDescent="0.3">
      <c r="A6" s="66"/>
      <c r="B6" s="33" t="s">
        <v>7</v>
      </c>
      <c r="C6" s="33" t="s">
        <v>88</v>
      </c>
      <c r="D6" s="33" t="s">
        <v>93</v>
      </c>
      <c r="E6" s="33" t="s">
        <v>100</v>
      </c>
      <c r="F6" s="33"/>
      <c r="G6" s="33"/>
      <c r="H6" s="33"/>
      <c r="I6" s="33"/>
      <c r="J6" s="33"/>
      <c r="K6" s="33"/>
      <c r="L6" s="34" t="s">
        <v>45</v>
      </c>
      <c r="M6" s="34"/>
      <c r="N6" s="34"/>
      <c r="O6" s="33"/>
      <c r="P6" s="33"/>
    </row>
    <row r="7" spans="1:16" ht="28.5" customHeight="1" x14ac:dyDescent="0.25">
      <c r="A7" s="43" t="s">
        <v>11</v>
      </c>
      <c r="B7" s="52" t="s">
        <v>46</v>
      </c>
      <c r="C7" s="52" t="s">
        <v>94</v>
      </c>
      <c r="D7" s="52" t="s">
        <v>95</v>
      </c>
      <c r="E7" s="56" t="s">
        <v>101</v>
      </c>
      <c r="F7" s="43">
        <v>1</v>
      </c>
      <c r="G7" s="43" t="s">
        <v>59</v>
      </c>
      <c r="H7" s="43" t="s">
        <v>4</v>
      </c>
      <c r="I7" s="43" t="s">
        <v>49</v>
      </c>
      <c r="J7" s="43" t="s">
        <v>50</v>
      </c>
      <c r="K7" s="43" t="s">
        <v>51</v>
      </c>
      <c r="L7" s="43" t="s">
        <v>3</v>
      </c>
      <c r="M7" s="43">
        <v>0.8</v>
      </c>
      <c r="N7" s="43">
        <f t="shared" ref="N7:N12" si="0">M7/0.9</f>
        <v>0.88888888888888895</v>
      </c>
      <c r="O7" s="43" t="s">
        <v>63</v>
      </c>
      <c r="P7" s="43"/>
    </row>
    <row r="8" spans="1:16" ht="28.5" customHeight="1" x14ac:dyDescent="0.25">
      <c r="A8" s="44" t="s">
        <v>12</v>
      </c>
      <c r="B8" s="41" t="s">
        <v>89</v>
      </c>
      <c r="C8" s="53" t="s">
        <v>90</v>
      </c>
      <c r="D8" s="53" t="s">
        <v>96</v>
      </c>
      <c r="E8" s="53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8.5" customHeight="1" x14ac:dyDescent="0.25">
      <c r="A9" s="44" t="s">
        <v>13</v>
      </c>
      <c r="B9" s="41" t="s">
        <v>91</v>
      </c>
      <c r="C9" s="53" t="s">
        <v>98</v>
      </c>
      <c r="D9" s="53" t="s">
        <v>97</v>
      </c>
      <c r="E9" s="53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28.5" customHeight="1" x14ac:dyDescent="0.25">
      <c r="A10" s="44" t="s">
        <v>14</v>
      </c>
      <c r="B10" s="41" t="s">
        <v>54</v>
      </c>
      <c r="C10" s="53"/>
      <c r="D10" s="53"/>
      <c r="E10" s="53"/>
      <c r="F10" s="5">
        <v>10</v>
      </c>
      <c r="G10" s="5" t="s">
        <v>67</v>
      </c>
      <c r="H10" s="5" t="s">
        <v>4</v>
      </c>
      <c r="I10" s="5" t="s">
        <v>55</v>
      </c>
      <c r="J10" s="5" t="s">
        <v>50</v>
      </c>
      <c r="K10" s="5" t="s">
        <v>51</v>
      </c>
      <c r="L10" s="5" t="s">
        <v>56</v>
      </c>
      <c r="M10" s="5">
        <v>1.2729999999999999</v>
      </c>
      <c r="N10" s="5">
        <f t="shared" si="0"/>
        <v>1.4144444444444444</v>
      </c>
      <c r="O10" s="5" t="s">
        <v>66</v>
      </c>
      <c r="P10" s="5"/>
    </row>
    <row r="11" spans="1:16" ht="28.5" customHeight="1" x14ac:dyDescent="0.25">
      <c r="A11" s="44" t="s">
        <v>15</v>
      </c>
      <c r="B11" s="41" t="s">
        <v>54</v>
      </c>
      <c r="C11" s="53"/>
      <c r="D11" s="53"/>
      <c r="E11" s="53"/>
      <c r="F11" s="5">
        <v>10</v>
      </c>
      <c r="G11" s="5" t="s">
        <v>67</v>
      </c>
      <c r="H11" s="5" t="s">
        <v>4</v>
      </c>
      <c r="I11" s="5" t="s">
        <v>55</v>
      </c>
      <c r="J11" s="5" t="s">
        <v>50</v>
      </c>
      <c r="K11" s="5" t="s">
        <v>51</v>
      </c>
      <c r="L11" s="5" t="s">
        <v>56</v>
      </c>
      <c r="M11" s="5">
        <v>1.153</v>
      </c>
      <c r="N11" s="5">
        <f t="shared" si="0"/>
        <v>1.2811111111111111</v>
      </c>
      <c r="O11" s="5" t="s">
        <v>66</v>
      </c>
      <c r="P11" s="5"/>
    </row>
    <row r="12" spans="1:16" ht="28.5" customHeight="1" x14ac:dyDescent="0.25">
      <c r="A12" s="44" t="s">
        <v>16</v>
      </c>
      <c r="B12" s="56" t="s">
        <v>57</v>
      </c>
      <c r="C12" s="54"/>
      <c r="D12" s="54"/>
      <c r="E12" s="54"/>
      <c r="F12" s="5">
        <v>1</v>
      </c>
      <c r="G12" s="5" t="s">
        <v>60</v>
      </c>
      <c r="H12" s="5" t="s">
        <v>61</v>
      </c>
      <c r="I12" s="5" t="s">
        <v>49</v>
      </c>
      <c r="J12" s="5" t="s">
        <v>50</v>
      </c>
      <c r="K12" s="5" t="s">
        <v>51</v>
      </c>
      <c r="L12" s="5" t="s">
        <v>3</v>
      </c>
      <c r="M12" s="5">
        <v>0.04</v>
      </c>
      <c r="N12" s="5">
        <f t="shared" si="0"/>
        <v>4.4444444444444446E-2</v>
      </c>
      <c r="O12" s="5" t="s">
        <v>65</v>
      </c>
      <c r="P12" s="5"/>
    </row>
    <row r="13" spans="1:16" ht="28.5" customHeight="1" x14ac:dyDescent="0.25">
      <c r="A13" s="44" t="s">
        <v>19</v>
      </c>
      <c r="B13" s="41" t="s">
        <v>86</v>
      </c>
      <c r="C13" s="5"/>
      <c r="D13" s="5"/>
      <c r="E13" s="5"/>
      <c r="F13" s="5">
        <v>2</v>
      </c>
      <c r="G13" s="5" t="s">
        <v>58</v>
      </c>
      <c r="H13" s="5" t="s">
        <v>48</v>
      </c>
      <c r="I13" s="5" t="s">
        <v>49</v>
      </c>
      <c r="J13" s="5" t="s">
        <v>50</v>
      </c>
      <c r="K13" s="5" t="s">
        <v>51</v>
      </c>
      <c r="L13" s="5" t="s">
        <v>3</v>
      </c>
      <c r="M13" s="5">
        <v>0.8</v>
      </c>
      <c r="N13" s="5">
        <f>M13/0.9</f>
        <v>0.88888888888888895</v>
      </c>
      <c r="O13" s="5" t="s">
        <v>64</v>
      </c>
      <c r="P13" s="5"/>
    </row>
    <row r="14" spans="1:16" ht="28.5" customHeight="1" thickBot="1" x14ac:dyDescent="0.3">
      <c r="A14" s="45" t="s">
        <v>52</v>
      </c>
      <c r="B14" s="42" t="s">
        <v>87</v>
      </c>
      <c r="C14" s="55"/>
      <c r="D14" s="55"/>
      <c r="E14" s="55"/>
      <c r="F14" s="55">
        <v>2</v>
      </c>
      <c r="G14" s="55" t="s">
        <v>58</v>
      </c>
      <c r="H14" s="55" t="s">
        <v>48</v>
      </c>
      <c r="I14" s="55" t="s">
        <v>49</v>
      </c>
      <c r="J14" s="55" t="s">
        <v>50</v>
      </c>
      <c r="K14" s="55" t="s">
        <v>51</v>
      </c>
      <c r="L14" s="55" t="s">
        <v>3</v>
      </c>
      <c r="M14" s="55">
        <v>0.8</v>
      </c>
      <c r="N14" s="55">
        <f>M14/0.9</f>
        <v>0.88888888888888895</v>
      </c>
      <c r="O14" s="55" t="s">
        <v>64</v>
      </c>
      <c r="P14" s="55"/>
    </row>
    <row r="15" spans="1:16" ht="28.5" customHeight="1" x14ac:dyDescent="0.25"/>
    <row r="16" spans="1:16" ht="28.5" hidden="1" customHeight="1" x14ac:dyDescent="0.25"/>
    <row r="17" ht="28.5" hidden="1" customHeight="1" x14ac:dyDescent="0.25"/>
    <row r="18" ht="28.5" hidden="1" customHeight="1" x14ac:dyDescent="0.25"/>
    <row r="19" ht="28.5" hidden="1" customHeight="1" x14ac:dyDescent="0.25"/>
    <row r="20" ht="28.5" hidden="1" customHeight="1" x14ac:dyDescent="0.25"/>
    <row r="21" ht="28.5" hidden="1" customHeight="1" x14ac:dyDescent="0.25"/>
    <row r="22" ht="28.5" hidden="1" customHeight="1" x14ac:dyDescent="0.25"/>
    <row r="23" ht="28.5" hidden="1" customHeight="1" x14ac:dyDescent="0.25"/>
    <row r="24" ht="28.5" hidden="1" customHeight="1" x14ac:dyDescent="0.25"/>
    <row r="25" ht="28.5" hidden="1" customHeight="1" x14ac:dyDescent="0.25"/>
    <row r="26" ht="28.5" hidden="1" customHeight="1" x14ac:dyDescent="0.25"/>
    <row r="27" ht="28.5" hidden="1" customHeight="1" x14ac:dyDescent="0.25"/>
    <row r="28" ht="28.5" hidden="1" customHeight="1" x14ac:dyDescent="0.25"/>
    <row r="29" ht="28.5" hidden="1" customHeight="1" x14ac:dyDescent="0.25"/>
    <row r="30" ht="28.5" hidden="1" customHeight="1" x14ac:dyDescent="0.25"/>
    <row r="31" ht="28.5" hidden="1" customHeight="1" x14ac:dyDescent="0.25"/>
    <row r="32" ht="28.5" hidden="1" customHeight="1" x14ac:dyDescent="0.25"/>
    <row r="33" spans="1:1" ht="28.5" hidden="1" customHeight="1" x14ac:dyDescent="0.25"/>
    <row r="34" spans="1:1" ht="28.5" hidden="1" customHeight="1" x14ac:dyDescent="0.25"/>
    <row r="35" spans="1:1" ht="28.5" hidden="1" customHeight="1" x14ac:dyDescent="0.25"/>
    <row r="36" spans="1:1" ht="28.5" hidden="1" customHeight="1" x14ac:dyDescent="0.25"/>
    <row r="37" spans="1:1" ht="28.5" hidden="1" customHeight="1" x14ac:dyDescent="0.25"/>
    <row r="38" spans="1:1" ht="28.5" hidden="1" customHeight="1" x14ac:dyDescent="0.25"/>
    <row r="39" spans="1:1" ht="28.5" hidden="1" customHeight="1" x14ac:dyDescent="0.25"/>
    <row r="40" spans="1:1" ht="28.5" hidden="1" customHeight="1" x14ac:dyDescent="0.25">
      <c r="A40" s="24" t="s">
        <v>20</v>
      </c>
    </row>
  </sheetData>
  <sheetProtection algorithmName="SHA-512" hashValue="ApekZI9JF2Xv6TG9jCNcz9Cf4FEzVWXXyx95XQD9EDoVfM6W4e25MuCU9vctkW26gwiDmW5hA2HG9GlelRAwIA==" saltValue="mBnE4I3haVwcYHpv3S5cSQ==" spinCount="100000" sheet="1" objects="1" scenarios="1"/>
  <mergeCells count="3">
    <mergeCell ref="F2:H3"/>
    <mergeCell ref="J2:K3"/>
    <mergeCell ref="A5:A6"/>
  </mergeCells>
  <phoneticPr fontId="12" type="noConversion"/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7D814-34FF-421E-AE05-6AF711E66F66}">
  <dimension ref="A1:C28"/>
  <sheetViews>
    <sheetView workbookViewId="0">
      <selection activeCell="G11" sqref="G11"/>
    </sheetView>
  </sheetViews>
  <sheetFormatPr baseColWidth="10" defaultRowHeight="15" x14ac:dyDescent="0.25"/>
  <cols>
    <col min="2" max="2" width="13.140625" bestFit="1" customWidth="1"/>
  </cols>
  <sheetData>
    <row r="1" spans="1:3" x14ac:dyDescent="0.25">
      <c r="A1" s="24" t="s">
        <v>75</v>
      </c>
      <c r="B1" s="24"/>
      <c r="C1" s="24"/>
    </row>
    <row r="2" spans="1:3" x14ac:dyDescent="0.25">
      <c r="A2" s="24"/>
      <c r="B2" s="24" t="s">
        <v>76</v>
      </c>
      <c r="C2" s="24">
        <v>369</v>
      </c>
    </row>
    <row r="3" spans="1:3" x14ac:dyDescent="0.25">
      <c r="A3" s="24"/>
      <c r="B3" s="24" t="s">
        <v>77</v>
      </c>
      <c r="C3" s="24">
        <v>404</v>
      </c>
    </row>
    <row r="4" spans="1:3" x14ac:dyDescent="0.25">
      <c r="A4" s="24"/>
      <c r="B4" s="24" t="s">
        <v>78</v>
      </c>
      <c r="C4" s="24">
        <v>500</v>
      </c>
    </row>
    <row r="5" spans="1:3" x14ac:dyDescent="0.25">
      <c r="A5" s="24"/>
      <c r="B5" s="24" t="s">
        <v>79</v>
      </c>
      <c r="C5" s="24">
        <f>SUM(C2:C4)/1000</f>
        <v>1.2729999999999999</v>
      </c>
    </row>
    <row r="6" spans="1:3" x14ac:dyDescent="0.25">
      <c r="A6" s="24"/>
      <c r="B6" s="24" t="s">
        <v>80</v>
      </c>
      <c r="C6" s="26">
        <f>C5/0.9</f>
        <v>1.4144444444444444</v>
      </c>
    </row>
    <row r="7" spans="1:3" x14ac:dyDescent="0.25">
      <c r="A7" s="24" t="s">
        <v>81</v>
      </c>
      <c r="B7" s="24"/>
      <c r="C7" s="24"/>
    </row>
    <row r="8" spans="1:3" x14ac:dyDescent="0.25">
      <c r="A8" s="24"/>
      <c r="B8" s="24" t="s">
        <v>76</v>
      </c>
      <c r="C8" s="24">
        <f>385+249+112</f>
        <v>746</v>
      </c>
    </row>
    <row r="9" spans="1:3" x14ac:dyDescent="0.25">
      <c r="A9" s="24"/>
      <c r="B9" s="24" t="s">
        <v>77</v>
      </c>
      <c r="C9" s="24">
        <v>404</v>
      </c>
    </row>
    <row r="10" spans="1:3" x14ac:dyDescent="0.25">
      <c r="A10" s="24"/>
      <c r="B10" s="24" t="s">
        <v>78</v>
      </c>
      <c r="C10" s="24">
        <v>500</v>
      </c>
    </row>
    <row r="11" spans="1:3" x14ac:dyDescent="0.25">
      <c r="A11" s="24"/>
      <c r="B11" s="24" t="s">
        <v>79</v>
      </c>
      <c r="C11" s="24">
        <f>SUM(C8:C10)/1000</f>
        <v>1.65</v>
      </c>
    </row>
    <row r="12" spans="1:3" x14ac:dyDescent="0.25">
      <c r="A12" s="24"/>
      <c r="B12" s="24" t="s">
        <v>80</v>
      </c>
      <c r="C12" s="26">
        <f>C11/0.9</f>
        <v>1.8333333333333333</v>
      </c>
    </row>
    <row r="13" spans="1:3" x14ac:dyDescent="0.25">
      <c r="A13" s="24"/>
      <c r="B13" s="24"/>
      <c r="C13" s="26"/>
    </row>
    <row r="14" spans="1:3" x14ac:dyDescent="0.25">
      <c r="A14" s="24" t="s">
        <v>82</v>
      </c>
      <c r="B14" s="24"/>
      <c r="C14" s="24"/>
    </row>
    <row r="15" spans="1:3" x14ac:dyDescent="0.25">
      <c r="A15" s="24"/>
      <c r="B15" s="24" t="s">
        <v>76</v>
      </c>
      <c r="C15" s="24">
        <v>369</v>
      </c>
    </row>
    <row r="16" spans="1:3" x14ac:dyDescent="0.25">
      <c r="A16" s="24"/>
      <c r="B16" s="24" t="s">
        <v>77</v>
      </c>
      <c r="C16" s="24">
        <v>404</v>
      </c>
    </row>
    <row r="17" spans="1:3" x14ac:dyDescent="0.25">
      <c r="A17" s="24"/>
      <c r="B17" s="24" t="s">
        <v>78</v>
      </c>
      <c r="C17" s="24">
        <v>500</v>
      </c>
    </row>
    <row r="18" spans="1:3" x14ac:dyDescent="0.25">
      <c r="A18" s="24"/>
      <c r="B18" s="24" t="s">
        <v>79</v>
      </c>
      <c r="C18" s="24">
        <f>SUM(C15:C17)/1000</f>
        <v>1.2729999999999999</v>
      </c>
    </row>
    <row r="19" spans="1:3" x14ac:dyDescent="0.25">
      <c r="A19" s="24"/>
      <c r="B19" s="24" t="s">
        <v>80</v>
      </c>
      <c r="C19" s="26">
        <f>C18/0.9</f>
        <v>1.4144444444444444</v>
      </c>
    </row>
    <row r="20" spans="1:3" x14ac:dyDescent="0.25">
      <c r="A20" s="24" t="s">
        <v>83</v>
      </c>
      <c r="B20" s="24"/>
      <c r="C20" s="24"/>
    </row>
    <row r="21" spans="1:3" x14ac:dyDescent="0.25">
      <c r="A21" s="24"/>
      <c r="B21" s="24" t="s">
        <v>76</v>
      </c>
      <c r="C21" s="24">
        <v>249</v>
      </c>
    </row>
    <row r="22" spans="1:3" x14ac:dyDescent="0.25">
      <c r="A22" s="24"/>
      <c r="B22" s="24" t="s">
        <v>77</v>
      </c>
      <c r="C22" s="24">
        <v>404</v>
      </c>
    </row>
    <row r="23" spans="1:3" x14ac:dyDescent="0.25">
      <c r="A23" s="24"/>
      <c r="B23" s="24" t="s">
        <v>78</v>
      </c>
      <c r="C23" s="24">
        <v>500</v>
      </c>
    </row>
    <row r="24" spans="1:3" x14ac:dyDescent="0.25">
      <c r="A24" s="24"/>
      <c r="B24" s="24" t="s">
        <v>79</v>
      </c>
      <c r="C24" s="24">
        <f>SUM(C21:C23)/1000</f>
        <v>1.153</v>
      </c>
    </row>
    <row r="25" spans="1:3" x14ac:dyDescent="0.25">
      <c r="A25" s="24"/>
      <c r="B25" s="24" t="s">
        <v>80</v>
      </c>
      <c r="C25" s="26">
        <f>C24/0.9</f>
        <v>1.2811111111111111</v>
      </c>
    </row>
    <row r="26" spans="1:3" x14ac:dyDescent="0.25">
      <c r="A26" s="24"/>
      <c r="B26" s="24"/>
      <c r="C26" s="24"/>
    </row>
    <row r="27" spans="1:3" x14ac:dyDescent="0.25">
      <c r="A27" s="24"/>
      <c r="B27" s="24"/>
      <c r="C27" s="24"/>
    </row>
    <row r="28" spans="1:3" x14ac:dyDescent="0.25">
      <c r="A28" s="24"/>
      <c r="B28" s="24"/>
      <c r="C28" s="2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3B73D-164E-4EC5-B2B9-BE1FF143B964}">
  <sheetPr>
    <pageSetUpPr fitToPage="1"/>
  </sheetPr>
  <dimension ref="A1:I73"/>
  <sheetViews>
    <sheetView showGridLines="0" zoomScale="85" zoomScaleNormal="85" workbookViewId="0"/>
  </sheetViews>
  <sheetFormatPr baseColWidth="10" defaultColWidth="0" defaultRowHeight="12.75" zeroHeight="1" x14ac:dyDescent="0.2"/>
  <cols>
    <col min="1" max="1" width="13.85546875" style="6" customWidth="1"/>
    <col min="2" max="3" width="11.42578125" style="6" customWidth="1"/>
    <col min="4" max="4" width="42.28515625" style="6" customWidth="1"/>
    <col min="5" max="5" width="8.7109375" style="6" customWidth="1"/>
    <col min="6" max="6" width="11.42578125" style="6" customWidth="1"/>
    <col min="7" max="7" width="12.7109375" style="6" customWidth="1"/>
    <col min="8" max="8" width="14.28515625" style="6" customWidth="1"/>
    <col min="9" max="9" width="44.28515625" style="6" customWidth="1"/>
    <col min="10" max="10" width="11.42578125" style="6" customWidth="1"/>
    <col min="11" max="16384" width="11.42578125" style="6" hidden="1"/>
  </cols>
  <sheetData>
    <row r="1" spans="1:9" ht="40.5" customHeight="1" thickBot="1" x14ac:dyDescent="0.25"/>
    <row r="2" spans="1:9" ht="16.5" thickBot="1" x14ac:dyDescent="0.3">
      <c r="A2" s="67" t="s">
        <v>24</v>
      </c>
      <c r="B2" s="68"/>
      <c r="C2" s="68"/>
      <c r="D2" s="69"/>
      <c r="F2" s="67" t="s">
        <v>40</v>
      </c>
      <c r="G2" s="68"/>
      <c r="H2" s="68"/>
      <c r="I2" s="69"/>
    </row>
    <row r="3" spans="1:9" x14ac:dyDescent="0.2">
      <c r="A3" s="7"/>
      <c r="D3" s="8"/>
      <c r="F3" s="7"/>
      <c r="I3" s="8"/>
    </row>
    <row r="4" spans="1:9" x14ac:dyDescent="0.2">
      <c r="A4" s="7"/>
      <c r="B4" s="9" t="s">
        <v>25</v>
      </c>
      <c r="D4" s="8"/>
      <c r="F4" s="7"/>
      <c r="G4" s="16" t="s">
        <v>41</v>
      </c>
      <c r="I4" s="8"/>
    </row>
    <row r="5" spans="1:9" x14ac:dyDescent="0.2">
      <c r="A5" s="7"/>
      <c r="B5" s="21" t="s">
        <v>26</v>
      </c>
      <c r="D5" s="8"/>
      <c r="F5" s="7"/>
      <c r="G5" s="21" t="s">
        <v>42</v>
      </c>
      <c r="I5" s="8"/>
    </row>
    <row r="6" spans="1:9" x14ac:dyDescent="0.2">
      <c r="A6" s="7"/>
      <c r="B6" s="10"/>
      <c r="D6" s="8"/>
      <c r="F6" s="7"/>
      <c r="G6" s="10"/>
      <c r="I6" s="8"/>
    </row>
    <row r="7" spans="1:9" x14ac:dyDescent="0.2">
      <c r="A7" s="11"/>
      <c r="B7" s="12"/>
      <c r="C7" s="13"/>
      <c r="D7" s="14"/>
      <c r="F7" s="7"/>
      <c r="G7" s="10"/>
      <c r="I7" s="8"/>
    </row>
    <row r="8" spans="1:9" x14ac:dyDescent="0.2">
      <c r="A8" s="7"/>
      <c r="D8" s="8"/>
      <c r="F8" s="7"/>
      <c r="I8" s="8"/>
    </row>
    <row r="9" spans="1:9" x14ac:dyDescent="0.2">
      <c r="A9" s="7"/>
      <c r="B9" s="15" t="s">
        <v>27</v>
      </c>
      <c r="D9" s="8"/>
      <c r="F9" s="11"/>
      <c r="G9" s="12"/>
      <c r="H9" s="13"/>
      <c r="I9" s="14"/>
    </row>
    <row r="10" spans="1:9" x14ac:dyDescent="0.2">
      <c r="A10" s="7"/>
      <c r="B10" s="21" t="s">
        <v>26</v>
      </c>
      <c r="D10" s="8"/>
      <c r="F10" s="7"/>
      <c r="I10" s="8"/>
    </row>
    <row r="11" spans="1:9" x14ac:dyDescent="0.2">
      <c r="A11" s="7"/>
      <c r="D11" s="8"/>
      <c r="F11" s="7"/>
      <c r="G11" s="16" t="s">
        <v>41</v>
      </c>
      <c r="I11" s="8"/>
    </row>
    <row r="12" spans="1:9" x14ac:dyDescent="0.2">
      <c r="A12" s="11"/>
      <c r="B12" s="13"/>
      <c r="C12" s="13"/>
      <c r="D12" s="14"/>
      <c r="F12" s="7"/>
      <c r="G12" s="21" t="s">
        <v>43</v>
      </c>
      <c r="I12" s="8"/>
    </row>
    <row r="13" spans="1:9" x14ac:dyDescent="0.2">
      <c r="A13" s="7"/>
      <c r="D13" s="8"/>
      <c r="F13" s="7"/>
      <c r="I13" s="8"/>
    </row>
    <row r="14" spans="1:9" x14ac:dyDescent="0.2">
      <c r="A14" s="7"/>
      <c r="B14" s="6" t="s">
        <v>28</v>
      </c>
      <c r="D14" s="8"/>
      <c r="F14" s="7"/>
      <c r="I14" s="8"/>
    </row>
    <row r="15" spans="1:9" x14ac:dyDescent="0.2">
      <c r="A15" s="7"/>
      <c r="B15" s="21" t="s">
        <v>26</v>
      </c>
      <c r="D15" s="8"/>
      <c r="F15" s="11"/>
      <c r="G15" s="13"/>
      <c r="H15" s="13"/>
      <c r="I15" s="14"/>
    </row>
    <row r="16" spans="1:9" x14ac:dyDescent="0.2">
      <c r="A16" s="7"/>
      <c r="B16" s="10"/>
      <c r="D16" s="8"/>
      <c r="F16" s="7"/>
      <c r="I16" s="8"/>
    </row>
    <row r="17" spans="1:9" x14ac:dyDescent="0.2">
      <c r="A17" s="11"/>
      <c r="B17" s="13"/>
      <c r="C17" s="13"/>
      <c r="D17" s="14"/>
      <c r="F17" s="7"/>
      <c r="I17" s="8"/>
    </row>
    <row r="18" spans="1:9" x14ac:dyDescent="0.2">
      <c r="A18" s="7"/>
      <c r="D18" s="8"/>
      <c r="F18" s="7"/>
      <c r="G18" s="16" t="s">
        <v>41</v>
      </c>
      <c r="I18" s="8"/>
    </row>
    <row r="19" spans="1:9" x14ac:dyDescent="0.2">
      <c r="A19" s="7"/>
      <c r="B19" s="6" t="s">
        <v>29</v>
      </c>
      <c r="D19" s="8"/>
      <c r="F19" s="7"/>
      <c r="G19" s="21" t="s">
        <v>44</v>
      </c>
      <c r="I19" s="8"/>
    </row>
    <row r="20" spans="1:9" x14ac:dyDescent="0.2">
      <c r="A20" s="7"/>
      <c r="B20" s="21" t="s">
        <v>26</v>
      </c>
      <c r="D20" s="8"/>
      <c r="F20" s="7"/>
      <c r="G20" s="10"/>
      <c r="I20" s="8"/>
    </row>
    <row r="21" spans="1:9" ht="13.5" thickBot="1" x14ac:dyDescent="0.25">
      <c r="A21" s="7"/>
      <c r="D21" s="8"/>
      <c r="F21" s="17"/>
      <c r="G21" s="20"/>
      <c r="H21" s="18"/>
      <c r="I21" s="19"/>
    </row>
    <row r="22" spans="1:9" x14ac:dyDescent="0.2">
      <c r="A22" s="11"/>
      <c r="B22" s="13"/>
      <c r="C22" s="13"/>
      <c r="D22" s="14"/>
    </row>
    <row r="23" spans="1:9" ht="13.5" thickBot="1" x14ac:dyDescent="0.25">
      <c r="A23" s="7"/>
      <c r="D23" s="8"/>
    </row>
    <row r="24" spans="1:9" ht="16.5" thickBot="1" x14ac:dyDescent="0.3">
      <c r="A24" s="7"/>
      <c r="B24" s="6" t="s">
        <v>30</v>
      </c>
      <c r="D24" s="8"/>
      <c r="F24" s="67" t="s">
        <v>35</v>
      </c>
      <c r="G24" s="68"/>
      <c r="H24" s="68"/>
      <c r="I24" s="69"/>
    </row>
    <row r="25" spans="1:9" x14ac:dyDescent="0.2">
      <c r="A25" s="7"/>
      <c r="B25" s="21" t="s">
        <v>31</v>
      </c>
      <c r="D25" s="8"/>
      <c r="F25" s="7"/>
      <c r="I25" s="8"/>
    </row>
    <row r="26" spans="1:9" x14ac:dyDescent="0.2">
      <c r="A26" s="11"/>
      <c r="B26" s="13"/>
      <c r="C26" s="13"/>
      <c r="D26" s="14"/>
      <c r="F26" s="7"/>
      <c r="G26" s="6" t="s">
        <v>36</v>
      </c>
      <c r="I26" s="8"/>
    </row>
    <row r="27" spans="1:9" x14ac:dyDescent="0.2">
      <c r="A27" s="7"/>
      <c r="D27" s="8"/>
      <c r="F27" s="7"/>
      <c r="G27" s="22" t="s">
        <v>37</v>
      </c>
      <c r="I27" s="8"/>
    </row>
    <row r="28" spans="1:9" x14ac:dyDescent="0.2">
      <c r="A28" s="7"/>
      <c r="B28" s="6" t="s">
        <v>32</v>
      </c>
      <c r="D28" s="8"/>
      <c r="F28" s="7"/>
      <c r="G28" s="10"/>
      <c r="I28" s="8"/>
    </row>
    <row r="29" spans="1:9" x14ac:dyDescent="0.2">
      <c r="A29" s="7"/>
      <c r="B29" s="21" t="s">
        <v>31</v>
      </c>
      <c r="D29" s="8"/>
      <c r="F29" s="11"/>
      <c r="G29" s="12"/>
      <c r="H29" s="13"/>
      <c r="I29" s="14"/>
    </row>
    <row r="30" spans="1:9" x14ac:dyDescent="0.2">
      <c r="A30" s="11"/>
      <c r="B30" s="13"/>
      <c r="C30" s="13"/>
      <c r="D30" s="14"/>
      <c r="F30" s="7"/>
      <c r="I30" s="8"/>
    </row>
    <row r="31" spans="1:9" x14ac:dyDescent="0.2">
      <c r="A31" s="7"/>
      <c r="D31" s="8"/>
      <c r="F31" s="7"/>
      <c r="G31" s="16" t="s">
        <v>38</v>
      </c>
      <c r="I31" s="8"/>
    </row>
    <row r="32" spans="1:9" x14ac:dyDescent="0.2">
      <c r="A32" s="7"/>
      <c r="B32" s="16" t="s">
        <v>33</v>
      </c>
      <c r="D32" s="8"/>
      <c r="F32" s="7"/>
      <c r="G32" s="22" t="s">
        <v>37</v>
      </c>
      <c r="I32" s="8"/>
    </row>
    <row r="33" spans="1:9" x14ac:dyDescent="0.2">
      <c r="A33" s="7"/>
      <c r="B33" s="21" t="s">
        <v>34</v>
      </c>
      <c r="D33" s="8"/>
      <c r="F33" s="7"/>
      <c r="G33" s="10"/>
      <c r="I33" s="8"/>
    </row>
    <row r="34" spans="1:9" x14ac:dyDescent="0.2">
      <c r="A34" s="7"/>
      <c r="B34" s="10"/>
      <c r="D34" s="8"/>
      <c r="F34" s="11"/>
      <c r="G34" s="13"/>
      <c r="H34" s="13"/>
      <c r="I34" s="14"/>
    </row>
    <row r="35" spans="1:9" ht="13.5" thickBot="1" x14ac:dyDescent="0.25">
      <c r="A35" s="17"/>
      <c r="B35" s="18"/>
      <c r="C35" s="18"/>
      <c r="D35" s="19"/>
      <c r="F35" s="7"/>
      <c r="I35" s="8"/>
    </row>
    <row r="36" spans="1:9" x14ac:dyDescent="0.2">
      <c r="F36" s="7"/>
      <c r="G36" s="16" t="s">
        <v>39</v>
      </c>
      <c r="I36" s="8"/>
    </row>
    <row r="37" spans="1:9" x14ac:dyDescent="0.2">
      <c r="F37" s="23"/>
      <c r="G37" s="22" t="s">
        <v>37</v>
      </c>
      <c r="I37" s="8"/>
    </row>
    <row r="38" spans="1:9" ht="13.5" thickBot="1" x14ac:dyDescent="0.25">
      <c r="F38" s="17"/>
      <c r="G38" s="18"/>
      <c r="H38" s="18"/>
      <c r="I38" s="19"/>
    </row>
    <row r="39" spans="1:9" x14ac:dyDescent="0.2"/>
    <row r="40" spans="1:9" x14ac:dyDescent="0.2"/>
    <row r="41" spans="1:9" x14ac:dyDescent="0.2"/>
    <row r="42" spans="1:9" x14ac:dyDescent="0.2"/>
    <row r="43" spans="1:9" x14ac:dyDescent="0.2"/>
    <row r="52" spans="2:2" hidden="1" x14ac:dyDescent="0.2">
      <c r="B52" s="10"/>
    </row>
    <row r="73" spans="1:1" hidden="1" x14ac:dyDescent="0.2">
      <c r="A73" s="7"/>
    </row>
  </sheetData>
  <sheetProtection algorithmName="SHA-512" hashValue="hgWPM3mmwtQQEQPq4h8fq259ZDc3kUwU2BAYuuM9g+BfsQ/wTyEvoh6YhEVYeUlda3+ktvh4EX9GdVHCLLFASg==" saltValue="EJD08SPfrshwXNCv5U8Wkg==" spinCount="100000" sheet="1" objects="1" scenarios="1"/>
  <mergeCells count="3">
    <mergeCell ref="A2:D2"/>
    <mergeCell ref="F24:I24"/>
    <mergeCell ref="F2:I2"/>
  </mergeCells>
  <printOptions horizontalCentered="1" verticalCentered="1"/>
  <pageMargins left="0.78740157480314965" right="0.78740157480314965" top="0.98425196850393704" bottom="0.98425196850393704" header="0" footer="0"/>
  <pageSetup scale="5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892123CF4D7C4FB09AA48E94BB7538" ma:contentTypeVersion="11" ma:contentTypeDescription="Crear nuevo documento." ma:contentTypeScope="" ma:versionID="cd8384f7ef48e0efefde3a79c750fcf1">
  <xsd:schema xmlns:xsd="http://www.w3.org/2001/XMLSchema" xmlns:xs="http://www.w3.org/2001/XMLSchema" xmlns:p="http://schemas.microsoft.com/office/2006/metadata/properties" xmlns:ns2="97b5bfc8-3b5c-405d-ada3-e8a0163fc5c3" xmlns:ns3="8ce6af14-2be2-4709-91b6-2f3a9cd28922" targetNamespace="http://schemas.microsoft.com/office/2006/metadata/properties" ma:root="true" ma:fieldsID="60dc2a262b3d2159db3ca099b0a9d2fb" ns2:_="" ns3:_="">
    <xsd:import namespace="97b5bfc8-3b5c-405d-ada3-e8a0163fc5c3"/>
    <xsd:import namespace="8ce6af14-2be2-4709-91b6-2f3a9cd2892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bfc8-3b5c-405d-ada3-e8a0163fc5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e6af14-2be2-4709-91b6-2f3a9cd289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ABB282-22DD-4065-8491-F5A958E3ABCC}"/>
</file>

<file path=customXml/itemProps2.xml><?xml version="1.0" encoding="utf-8"?>
<ds:datastoreItem xmlns:ds="http://schemas.openxmlformats.org/officeDocument/2006/customXml" ds:itemID="{D0D454EC-C2E9-4318-BA69-D3991C7B48D3}"/>
</file>

<file path=customXml/itemProps3.xml><?xml version="1.0" encoding="utf-8"?>
<ds:datastoreItem xmlns:ds="http://schemas.openxmlformats.org/officeDocument/2006/customXml" ds:itemID="{BA366878-8737-45AE-8D49-2876DA352E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Sitio Principal</vt:lpstr>
      <vt:lpstr>Sitio Alterno</vt:lpstr>
      <vt:lpstr>Consumo Potencia Enclosures</vt:lpstr>
      <vt:lpstr>Tipos de Conector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Guevara, Nilson</dc:creator>
  <cp:lastModifiedBy>obayona</cp:lastModifiedBy>
  <dcterms:created xsi:type="dcterms:W3CDTF">2019-02-15T21:10:12Z</dcterms:created>
  <dcterms:modified xsi:type="dcterms:W3CDTF">2021-01-07T21:28:46Z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0x01010057892123CF4D7C4FB09AA48E94BB7538</vt:lpwstr>
  </property>
</Properties>
</file>