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6/PROCESOS DE CONTRATACION 2026/06 Fabrica de Pruebas-2026/1 Precontractual/Proceso 2026/"/>
    </mc:Choice>
  </mc:AlternateContent>
  <xr:revisionPtr revIDLastSave="11" documentId="13_ncr:1_{336EAFAE-488B-485F-A82C-18C820B34519}" xr6:coauthVersionLast="47" xr6:coauthVersionMax="47" xr10:uidLastSave="{C3F7E3BF-25F4-4A26-88CA-ADD51D71C112}"/>
  <bookViews>
    <workbookView xWindow="-110" yWindow="-110" windowWidth="19420" windowHeight="11500" xr2:uid="{2A2856AC-4354-4F68-93C9-EE5688A7E05B}"/>
  </bookViews>
  <sheets>
    <sheet name="Riesgos Fabrica Pruebas"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7" l="1"/>
  <c r="H12" i="7"/>
  <c r="H13" i="7"/>
  <c r="H14" i="7"/>
  <c r="H15" i="7"/>
  <c r="H16" i="7"/>
  <c r="H17" i="7"/>
  <c r="H18" i="7"/>
  <c r="H19" i="7"/>
  <c r="H20" i="7"/>
  <c r="H22" i="7"/>
  <c r="H24" i="7"/>
</calcChain>
</file>

<file path=xl/sharedStrings.xml><?xml version="1.0" encoding="utf-8"?>
<sst xmlns="http://schemas.openxmlformats.org/spreadsheetml/2006/main" count="171" uniqueCount="118">
  <si>
    <t>Matriz de riesgos precontractuales, contractuales, poscontractuales y operativos para procesos de contratación</t>
  </si>
  <si>
    <t xml:space="preserve">Objeto de la Contratación: </t>
  </si>
  <si>
    <t>Área que lidera el proceso de contratación:</t>
  </si>
  <si>
    <t>Subgerencia de mantenimiento de sistemas de informacion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</si>
  <si>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</si>
  <si>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</si>
  <si>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</si>
  <si>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</si>
  <si>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</si>
  <si>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</si>
  <si>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</si>
  <si>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</si>
  <si>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</si>
  <si>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</si>
  <si>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</si>
  <si>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</si>
  <si>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</si>
  <si>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</si>
  <si>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</si>
  <si>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</si>
  <si>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</si>
  <si>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</si>
  <si>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</si>
  <si>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</si>
  <si>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</si>
  <si>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</si>
  <si>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</si>
  <si>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</si>
  <si>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</si>
  <si>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</si>
  <si>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</si>
  <si>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</si>
  <si>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</si>
  <si>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</si>
  <si>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</si>
  <si>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</si>
  <si>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</si>
  <si>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</si>
  <si>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</si>
  <si>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</si>
  <si>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</si>
  <si>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</si>
  <si>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</si>
  <si>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en el contrato.
2.Incumplimiento en la aplicación de normatividad externa para procesos de contratación. 
3. El adjudicatario sin justa causa no suscribe el contrato.
</t>
  </si>
  <si>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</si>
  <si>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</si>
  <si>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</si>
  <si>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de las garantías requeridas en la justificación de la contratación realizado entre las áreas involucradas.</t>
  </si>
  <si>
    <t>Contractual</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</si>
  <si>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</si>
  <si>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</si>
  <si>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</si>
  <si>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atención de reclamaciones de SOAT y AP.
2. Incumplimiento de las actividades contratadas.</t>
  </si>
  <si>
    <t xml:space="preserve">1. Validar que el proponente cumple con la capacidad financiera y de recursos humano para cumplir con las obligaciones de la contratación.
2. Realizar el informe de supervisión del contrato.
3. Seguimiento del cronograma de trabajo establecido.
3. Evaluar la calidad e idoneidad del proveedor y su equipo de trabajo.
4.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</si>
  <si>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</si>
  <si>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</si>
  <si>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</si>
  <si>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definidos.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</si>
  <si>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</si>
  <si>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</si>
  <si>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realmente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</si>
  <si>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t>
  </si>
  <si>
    <t>Específico</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</si>
  <si>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</si>
  <si>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</si>
  <si>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</si>
  <si>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</si>
  <si>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</si>
  <si>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</si>
  <si>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</si>
  <si>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</si>
  <si>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</si>
  <si>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</si>
  <si>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</si>
  <si>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</si>
  <si>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</si>
  <si>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</si>
  <si>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</si>
  <si>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</si>
  <si>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</si>
  <si>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</si>
  <si>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</si>
  <si>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</si>
  <si>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</si>
  <si>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</si>
  <si>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</si>
  <si>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</si>
  <si>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</si>
  <si>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</si>
  <si>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</si>
  <si>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</si>
  <si>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</si>
  <si>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</si>
  <si>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</si>
  <si>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</si>
  <si>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</si>
  <si>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</si>
  <si>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</si>
  <si>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</si>
  <si>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</si>
  <si>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</si>
  <si>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</si>
  <si>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</si>
  <si>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</si>
  <si>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</si>
  <si>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</si>
  <si>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</si>
  <si>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</si>
  <si>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</si>
  <si>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</si>
  <si>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</si>
  <si>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</si>
  <si>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</si>
  <si>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</si>
  <si>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</si>
  <si>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Operativos</t>
  </si>
  <si>
    <t>EL PROVEEDOR se obliga con LA PREVISORA S.A. a prestar los servicios profesionales especializados para el apoyo, asesoría y acompañamiento en el proceso de pruebas de software, que permitan garantizar la calidad de los componentes de nuevos desarrollos y/o evolutivos entregados por los proveedores de software de LA PREVISORA S.A. Compañía de Seguros, principalmente para el Core de seguros, apoyando así la implementación de nuevos sistemas de información, el mantenimiento evolutivo de los sistemas actuales, y la interoperabilidad e integración del ecosistema de aplicaciones a través de servicios tecnológicos.</t>
  </si>
  <si>
    <t>1. Definición inadecuada de los amparos y vigencias de las Pólizas establecidas para el proceso
2. Error por parte del proveedor en la solicitud de las pólizas.
3. Presentar extemporáneamente las garantías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</si>
</sst>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11" x14ac:knownFonts="1">
    <font>
      <sz val="11"/>
      <color theme="1"/>
      <name val="Calibri"/>
      <family val="2"/>
      <scheme val="minor"/>
    </font>
    <font>
      <sz val="11"/>
      <color theme="1"/>
      <name val="Calibri"/>
      <family val="2"/>
      <scheme val="minor"/>
    </font>
    <font>
      <b/>
      <sz val="10"/>
      <name val="Arial"/>
      <family val="2"/>
    </font>
    <font>
      <sz val="14"/>
      <color rgb="FF000000"/>
      <name val="Calibri"/>
      <family val="2"/>
      <scheme val="minor"/>
    </font>
    <font>
      <sz val="14"/>
      <color rgb="FF000000"/>
      <name val="Calibri"/>
      <family val="2"/>
    </font>
    <font>
      <b/>
      <sz val="14"/>
      <color rgb="FF000000"/>
      <name val="Calibri"/>
      <family val="2"/>
      <scheme val="minor"/>
    </font>
    <font>
      <sz val="11"/>
      <color rgb="FF000000"/>
      <name val="Calibri"/>
      <family val="2"/>
      <scheme val="minor"/>
    </font>
    <font>
      <b/>
      <sz val="11"/>
      <color rgb="FF000000"/>
      <name val="Calibri"/>
      <family val="2"/>
      <scheme val="minor"/>
    </font>
    <font>
      <b/>
      <sz val="14"/>
      <color rgb="FF000000"/>
      <name val="Calibri"/>
      <family val="2"/>
    </font>
    <font>
      <b/>
      <sz val="16"/>
      <color rgb="FF000000"/>
      <name val="Calibri"/>
      <family val="2"/>
      <scheme val="minor"/>
    </font>
    <font>
      <b/>
      <sz val="16"/>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E4D7F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2" borderId="1" xfId="0" applyFont="1" applyFill="1" applyBorder="1" applyAlignment="1">
      <alignment horizontal="left" vertical="center" wrapText="1"/>
    </xf>
    <xf numFmtId="0" fontId="5" fillId="0" borderId="0" xfId="0" applyFont="1" applyAlignment="1">
      <alignment horizontal="center" vertical="center"/>
    </xf>
    <xf numFmtId="0" fontId="6" fillId="0" borderId="0" xfId="0" applyFont="1"/>
    <xf numFmtId="0" fontId="7" fillId="0" borderId="0" xfId="0" applyFont="1"/>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horizontal="justify" vertical="center" wrapText="1"/>
    </xf>
    <xf numFmtId="0" fontId="3" fillId="0" borderId="1" xfId="0" applyFont="1" applyBorder="1" applyAlignment="1">
      <alignment horizontal="left" vertical="center" wrapText="1"/>
    </xf>
    <xf numFmtId="0" fontId="4" fillId="0" borderId="11" xfId="0" applyFont="1" applyBorder="1" applyAlignment="1">
      <alignment vertical="center" wrapText="1"/>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8" fillId="0" borderId="11" xfId="0" applyFont="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textRotation="90" wrapText="1"/>
    </xf>
    <xf numFmtId="0" fontId="5" fillId="5" borderId="1"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justify" vertical="center" wrapText="1"/>
    </xf>
    <xf numFmtId="0" fontId="3" fillId="0" borderId="0" xfId="0" applyFont="1"/>
    <xf numFmtId="0" fontId="3" fillId="0" borderId="0" xfId="0" applyFont="1" applyAlignment="1">
      <alignment horizontal="center" vertical="center"/>
    </xf>
    <xf numFmtId="0" fontId="3" fillId="2" borderId="1" xfId="0" applyFont="1" applyFill="1" applyBorder="1" applyAlignment="1">
      <alignment vertical="center"/>
    </xf>
    <xf numFmtId="9" fontId="3" fillId="2" borderId="1" xfId="1"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0" borderId="1"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9" fontId="4" fillId="0" borderId="11" xfId="0" applyNumberFormat="1" applyFont="1" applyBorder="1" applyAlignment="1">
      <alignment horizontal="center" vertical="center" wrapText="1"/>
    </xf>
    <xf numFmtId="0" fontId="3" fillId="0" borderId="1" xfId="0" applyFont="1" applyBorder="1" applyAlignment="1">
      <alignment horizontal="justify" vertical="center" wrapText="1"/>
    </xf>
    <xf numFmtId="0" fontId="4" fillId="3" borderId="1" xfId="0" applyFont="1" applyFill="1" applyBorder="1" applyAlignment="1">
      <alignment vertical="center"/>
    </xf>
    <xf numFmtId="0" fontId="4" fillId="3" borderId="11" xfId="0" applyFont="1" applyFill="1" applyBorder="1" applyAlignment="1">
      <alignment vertical="center"/>
    </xf>
    <xf numFmtId="9" fontId="4" fillId="3" borderId="11" xfId="0" applyNumberFormat="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3" fillId="0" borderId="7" xfId="0" applyFont="1" applyBorder="1" applyAlignment="1">
      <alignment horizontal="center"/>
    </xf>
    <xf numFmtId="0" fontId="3" fillId="0" borderId="5"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9" fillId="0" borderId="1" xfId="0" applyFont="1" applyBorder="1" applyAlignment="1">
      <alignment horizontal="center"/>
    </xf>
    <xf numFmtId="0" fontId="3" fillId="0" borderId="1" xfId="0" applyFont="1" applyBorder="1" applyAlignment="1">
      <alignment horizontal="center"/>
    </xf>
    <xf numFmtId="17" fontId="3" fillId="0" borderId="1" xfId="0" applyNumberFormat="1" applyFont="1" applyBorder="1" applyAlignment="1">
      <alignment horizont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E4D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1074964</xdr:colOff>
      <xdr:row>0</xdr:row>
      <xdr:rowOff>68035</xdr:rowOff>
    </xdr:from>
    <xdr:to>
      <xdr:col>1</xdr:col>
      <xdr:colOff>1687286</xdr:colOff>
      <xdr:row>4</xdr:row>
      <xdr:rowOff>75838</xdr:rowOff>
    </xdr:to>
    <xdr:pic>
      <xdr:nvPicPr>
        <xdr:cNvPr id="2" name="Imagen 1" descr="Previsora Seguros | Logopedia | Fandom">
          <a:extLst>
            <a:ext uri="{FF2B5EF4-FFF2-40B4-BE49-F238E27FC236}">
              <a16:creationId xmlns:a16="http://schemas.microsoft.com/office/drawing/2014/main" id="{5D211D91-2898-4740-9991-9F1588F40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4964" y="312964"/>
          <a:ext cx="2313215" cy="1304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48949-A556-4C46-B25B-D64357183E0B}">
  <dimension ref="A1:J24"/>
  <sheetViews>
    <sheetView tabSelected="1" topLeftCell="G1" zoomScale="60" zoomScaleNormal="60" workbookViewId="0">
      <selection activeCell="G7" sqref="G7:J7"/>
    </sheetView>
  </sheetViews>
  <sheetFormatPr baseColWidth="10" defaultColWidth="10.81640625" defaultRowHeight="14.5" x14ac:dyDescent="0.35"/>
  <cols>
    <col min="1" max="1" width="25.453125" style="15" customWidth="1"/>
    <col min="2" max="4" width="25.453125" style="6" customWidth="1"/>
    <col min="5" max="5" width="68.1796875" style="6" customWidth="1"/>
    <col min="6" max="6" width="75.26953125" style="6" customWidth="1"/>
    <col min="7" max="8" width="18.54296875" style="16" customWidth="1"/>
    <col min="9" max="9" width="83.1796875" style="6" customWidth="1"/>
    <col min="10" max="10" width="163.81640625" style="6" customWidth="1"/>
    <col min="11" max="16384" width="10.81640625" style="6"/>
  </cols>
  <sheetData>
    <row r="1" spans="1:10" ht="14.5" customHeight="1" x14ac:dyDescent="0.35">
      <c r="A1" s="40"/>
      <c r="B1" s="41"/>
      <c r="C1" s="41"/>
      <c r="D1" s="46" t="s">
        <v>0</v>
      </c>
      <c r="E1" s="46"/>
      <c r="F1" s="46"/>
      <c r="G1" s="46"/>
      <c r="H1" s="46"/>
      <c r="I1" s="46"/>
      <c r="J1" s="46"/>
    </row>
    <row r="2" spans="1:10" ht="14.5" customHeight="1" x14ac:dyDescent="0.35">
      <c r="A2" s="42"/>
      <c r="B2" s="43"/>
      <c r="C2" s="43"/>
      <c r="D2" s="46"/>
      <c r="E2" s="46"/>
      <c r="F2" s="46"/>
      <c r="G2" s="46"/>
      <c r="H2" s="46"/>
      <c r="I2" s="46"/>
      <c r="J2" s="46"/>
    </row>
    <row r="3" spans="1:10" ht="14.5" customHeight="1" x14ac:dyDescent="0.35">
      <c r="A3" s="42"/>
      <c r="B3" s="43"/>
      <c r="C3" s="43"/>
      <c r="D3" s="46" t="s">
        <v>1</v>
      </c>
      <c r="E3" s="46"/>
      <c r="F3" s="46"/>
      <c r="G3" s="47" t="s">
        <v>116</v>
      </c>
      <c r="H3" s="47"/>
      <c r="I3" s="47"/>
      <c r="J3" s="47"/>
    </row>
    <row r="4" spans="1:10" ht="60" customHeight="1" x14ac:dyDescent="0.35">
      <c r="A4" s="42"/>
      <c r="B4" s="43"/>
      <c r="C4" s="43"/>
      <c r="D4" s="46"/>
      <c r="E4" s="46"/>
      <c r="F4" s="46"/>
      <c r="G4" s="47"/>
      <c r="H4" s="47"/>
      <c r="I4" s="47"/>
      <c r="J4" s="47"/>
    </row>
    <row r="5" spans="1:10" ht="21" x14ac:dyDescent="0.5">
      <c r="A5" s="42"/>
      <c r="B5" s="43"/>
      <c r="C5" s="43"/>
      <c r="D5" s="48" t="s">
        <v>2</v>
      </c>
      <c r="E5" s="48"/>
      <c r="F5" s="48"/>
      <c r="G5" s="49" t="s">
        <v>3</v>
      </c>
      <c r="H5" s="49"/>
      <c r="I5" s="49"/>
      <c r="J5" s="49"/>
    </row>
    <row r="6" spans="1:10" ht="21" x14ac:dyDescent="0.5">
      <c r="A6" s="42"/>
      <c r="B6" s="43"/>
      <c r="C6" s="43"/>
      <c r="D6" s="48" t="s">
        <v>4</v>
      </c>
      <c r="E6" s="48"/>
      <c r="F6" s="48"/>
      <c r="G6" s="51">
        <v>3940749327</v>
      </c>
      <c r="H6" s="52"/>
      <c r="I6" s="52"/>
      <c r="J6" s="53"/>
    </row>
    <row r="7" spans="1:10" ht="21" x14ac:dyDescent="0.5">
      <c r="A7" s="44"/>
      <c r="B7" s="45"/>
      <c r="C7" s="45"/>
      <c r="D7" s="48" t="s">
        <v>5</v>
      </c>
      <c r="E7" s="48"/>
      <c r="F7" s="48"/>
      <c r="G7" s="50">
        <v>46113</v>
      </c>
      <c r="H7" s="49"/>
      <c r="I7" s="49"/>
      <c r="J7" s="49"/>
    </row>
    <row r="8" spans="1:10" ht="18.649999999999999" customHeight="1" x14ac:dyDescent="0.45">
      <c r="A8" s="5"/>
      <c r="B8" s="22"/>
      <c r="C8" s="22"/>
      <c r="D8" s="22"/>
      <c r="E8" s="23"/>
      <c r="F8" s="24"/>
      <c r="G8" s="25"/>
      <c r="H8" s="25"/>
      <c r="I8" s="24"/>
      <c r="J8" s="23"/>
    </row>
    <row r="9" spans="1:10" ht="18.649999999999999" customHeight="1" x14ac:dyDescent="0.45">
      <c r="A9" s="5"/>
      <c r="B9" s="24"/>
      <c r="C9" s="24"/>
      <c r="D9" s="24"/>
      <c r="E9" s="23"/>
      <c r="F9" s="24"/>
      <c r="G9" s="25"/>
      <c r="H9" s="25"/>
      <c r="I9" s="24"/>
      <c r="J9" s="23"/>
    </row>
    <row r="10" spans="1:10" s="7" customFormat="1" ht="113.5" customHeight="1" x14ac:dyDescent="0.35">
      <c r="A10" s="18" t="s">
        <v>6</v>
      </c>
      <c r="B10" s="18" t="s">
        <v>7</v>
      </c>
      <c r="C10" s="18" t="s">
        <v>8</v>
      </c>
      <c r="D10" s="18" t="s">
        <v>9</v>
      </c>
      <c r="E10" s="18" t="s">
        <v>10</v>
      </c>
      <c r="F10" s="19" t="s">
        <v>11</v>
      </c>
      <c r="G10" s="20" t="s">
        <v>12</v>
      </c>
      <c r="H10" s="20" t="s">
        <v>13</v>
      </c>
      <c r="I10" s="19" t="s">
        <v>14</v>
      </c>
      <c r="J10" s="18" t="s">
        <v>15</v>
      </c>
    </row>
    <row r="11" spans="1:10" ht="167.15" customHeight="1" x14ac:dyDescent="0.35">
      <c r="A11" s="37" t="s">
        <v>16</v>
      </c>
      <c r="B11" s="26" t="s">
        <v>17</v>
      </c>
      <c r="C11" s="26" t="s">
        <v>18</v>
      </c>
      <c r="D11" s="26" t="s">
        <v>19</v>
      </c>
      <c r="E11" s="8" t="s">
        <v>20</v>
      </c>
      <c r="F11" s="4" t="s">
        <v>21</v>
      </c>
      <c r="G11" s="27">
        <v>1</v>
      </c>
      <c r="H11" s="27">
        <f>VLOOKUP(G11,[1]Hoja2!$A$2:$B$21,2,FALSE)</f>
        <v>9.9920072216264108E-16</v>
      </c>
      <c r="I11" s="28" t="s">
        <v>22</v>
      </c>
      <c r="J11" s="4" t="s">
        <v>23</v>
      </c>
    </row>
    <row r="12" spans="1:10" ht="409.4" customHeight="1" x14ac:dyDescent="0.35">
      <c r="A12" s="38"/>
      <c r="B12" s="26" t="s">
        <v>17</v>
      </c>
      <c r="C12" s="26" t="s">
        <v>18</v>
      </c>
      <c r="D12" s="26" t="s">
        <v>24</v>
      </c>
      <c r="E12" s="9" t="s">
        <v>25</v>
      </c>
      <c r="F12" s="10" t="s">
        <v>26</v>
      </c>
      <c r="G12" s="27">
        <v>1</v>
      </c>
      <c r="H12" s="27">
        <f>VLOOKUP(G12,[1]Hoja2!$A$2:$B$21,2,FALSE)</f>
        <v>9.9920072216264108E-16</v>
      </c>
      <c r="I12" s="4" t="s">
        <v>27</v>
      </c>
      <c r="J12" s="4" t="s">
        <v>28</v>
      </c>
    </row>
    <row r="13" spans="1:10" ht="133" customHeight="1" x14ac:dyDescent="0.35">
      <c r="A13" s="38"/>
      <c r="B13" s="26" t="s">
        <v>17</v>
      </c>
      <c r="C13" s="26" t="s">
        <v>18</v>
      </c>
      <c r="D13" s="26" t="s">
        <v>24</v>
      </c>
      <c r="E13" s="8" t="s">
        <v>29</v>
      </c>
      <c r="F13" s="28" t="s">
        <v>30</v>
      </c>
      <c r="G13" s="27">
        <v>1</v>
      </c>
      <c r="H13" s="27">
        <f>VLOOKUP(G13,[1]Hoja2!$A$2:$B$21,2,FALSE)</f>
        <v>9.9920072216264108E-16</v>
      </c>
      <c r="I13" s="4" t="s">
        <v>31</v>
      </c>
      <c r="J13" s="4" t="s">
        <v>32</v>
      </c>
    </row>
    <row r="14" spans="1:10" ht="225.65" customHeight="1" x14ac:dyDescent="0.35">
      <c r="A14" s="38"/>
      <c r="B14" s="26" t="s">
        <v>17</v>
      </c>
      <c r="C14" s="26" t="s">
        <v>18</v>
      </c>
      <c r="D14" s="26" t="s">
        <v>24</v>
      </c>
      <c r="E14" s="8" t="s">
        <v>33</v>
      </c>
      <c r="F14" s="4" t="s">
        <v>34</v>
      </c>
      <c r="G14" s="27">
        <v>1</v>
      </c>
      <c r="H14" s="27">
        <f>VLOOKUP(G14,[1]Hoja2!$A$2:$B$21,2,FALSE)</f>
        <v>9.9920072216264108E-16</v>
      </c>
      <c r="I14" s="4" t="s">
        <v>35</v>
      </c>
      <c r="J14" s="4" t="s">
        <v>36</v>
      </c>
    </row>
    <row r="15" spans="1:10" ht="216" customHeight="1" x14ac:dyDescent="0.35">
      <c r="A15" s="38"/>
      <c r="B15" s="26" t="s">
        <v>17</v>
      </c>
      <c r="C15" s="26" t="s">
        <v>37</v>
      </c>
      <c r="D15" s="26" t="s">
        <v>19</v>
      </c>
      <c r="E15" s="8" t="s">
        <v>38</v>
      </c>
      <c r="F15" s="4" t="s">
        <v>39</v>
      </c>
      <c r="G15" s="27">
        <v>1</v>
      </c>
      <c r="H15" s="27">
        <f>VLOOKUP(G15,[1]Hoja2!$A$2:$B$21,2,FALSE)</f>
        <v>9.9920072216264108E-16</v>
      </c>
      <c r="I15" s="10" t="s">
        <v>40</v>
      </c>
      <c r="J15" s="4" t="s">
        <v>41</v>
      </c>
    </row>
    <row r="16" spans="1:10" ht="105" customHeight="1" x14ac:dyDescent="0.35">
      <c r="A16" s="38"/>
      <c r="B16" s="26" t="s">
        <v>17</v>
      </c>
      <c r="C16" s="26" t="s">
        <v>18</v>
      </c>
      <c r="D16" s="26" t="s">
        <v>24</v>
      </c>
      <c r="E16" s="8" t="s">
        <v>42</v>
      </c>
      <c r="F16" s="4" t="s">
        <v>43</v>
      </c>
      <c r="G16" s="27">
        <v>0.5</v>
      </c>
      <c r="H16" s="27">
        <f>VLOOKUP(G16,'Explicación campos Matriz'!A50:B70,2,FALSE)</f>
        <v>0.500000000000001</v>
      </c>
      <c r="I16" s="4" t="s">
        <v>44</v>
      </c>
      <c r="J16" s="28" t="s">
        <v>45</v>
      </c>
    </row>
    <row r="17" spans="1:10" ht="106.5" customHeight="1" x14ac:dyDescent="0.35">
      <c r="A17" s="39"/>
      <c r="B17" s="26" t="s">
        <v>17</v>
      </c>
      <c r="C17" s="26" t="s">
        <v>18</v>
      </c>
      <c r="D17" s="26" t="s">
        <v>24</v>
      </c>
      <c r="E17" s="8" t="s">
        <v>46</v>
      </c>
      <c r="F17" s="4" t="s">
        <v>117</v>
      </c>
      <c r="G17" s="27">
        <v>0.4</v>
      </c>
      <c r="H17" s="27">
        <f>VLOOKUP(G17,[1]Hoja2!$A$2:$B$21,2,FALSE)</f>
        <v>0.6</v>
      </c>
      <c r="I17" s="28" t="s">
        <v>44</v>
      </c>
      <c r="J17" s="28" t="s">
        <v>47</v>
      </c>
    </row>
    <row r="18" spans="1:10" ht="94.5" customHeight="1" x14ac:dyDescent="0.35">
      <c r="A18" s="37" t="s">
        <v>48</v>
      </c>
      <c r="B18" s="26" t="s">
        <v>17</v>
      </c>
      <c r="C18" s="26" t="s">
        <v>37</v>
      </c>
      <c r="D18" s="26" t="s">
        <v>49</v>
      </c>
      <c r="E18" s="11" t="s">
        <v>50</v>
      </c>
      <c r="F18" s="12" t="s">
        <v>51</v>
      </c>
      <c r="G18" s="27">
        <v>0</v>
      </c>
      <c r="H18" s="27">
        <f>VLOOKUP(G18,'Explicación campos Matriz'!A50:B70,2,FALSE)</f>
        <v>1</v>
      </c>
      <c r="I18" s="4" t="s">
        <v>52</v>
      </c>
      <c r="J18" s="12" t="s">
        <v>53</v>
      </c>
    </row>
    <row r="19" spans="1:10" ht="76.5" customHeight="1" x14ac:dyDescent="0.35">
      <c r="A19" s="38"/>
      <c r="B19" s="26" t="s">
        <v>17</v>
      </c>
      <c r="C19" s="26" t="s">
        <v>18</v>
      </c>
      <c r="D19" s="26" t="s">
        <v>24</v>
      </c>
      <c r="E19" s="11" t="s">
        <v>54</v>
      </c>
      <c r="F19" s="12" t="s">
        <v>55</v>
      </c>
      <c r="G19" s="27">
        <v>1</v>
      </c>
      <c r="H19" s="27">
        <f>VLOOKUP(G19,'Explicación campos Matriz'!A50:B70,2,FALSE)</f>
        <v>9.9920072216264108E-16</v>
      </c>
      <c r="I19" s="29" t="s">
        <v>56</v>
      </c>
      <c r="J19" s="12" t="s">
        <v>57</v>
      </c>
    </row>
    <row r="20" spans="1:10" ht="80.25" customHeight="1" x14ac:dyDescent="0.35">
      <c r="A20" s="38"/>
      <c r="B20" s="26" t="s">
        <v>17</v>
      </c>
      <c r="C20" s="26" t="s">
        <v>18</v>
      </c>
      <c r="D20" s="26" t="s">
        <v>24</v>
      </c>
      <c r="E20" s="11" t="s">
        <v>58</v>
      </c>
      <c r="F20" s="12" t="s">
        <v>59</v>
      </c>
      <c r="G20" s="27">
        <v>1</v>
      </c>
      <c r="H20" s="27">
        <f>VLOOKUP(G20,[1]Hoja2!$A$2:$B$21,2,FALSE)</f>
        <v>9.9920072216264108E-16</v>
      </c>
      <c r="I20" s="10" t="s">
        <v>60</v>
      </c>
      <c r="J20" s="12" t="s">
        <v>61</v>
      </c>
    </row>
    <row r="21" spans="1:10" s="14" customFormat="1" ht="188.25" customHeight="1" x14ac:dyDescent="0.35">
      <c r="A21" s="38"/>
      <c r="B21" s="30" t="s">
        <v>62</v>
      </c>
      <c r="C21" s="31" t="s">
        <v>37</v>
      </c>
      <c r="D21" s="31" t="s">
        <v>49</v>
      </c>
      <c r="E21" s="17" t="s">
        <v>63</v>
      </c>
      <c r="F21" s="13" t="s">
        <v>64</v>
      </c>
      <c r="G21" s="32">
        <v>0.5</v>
      </c>
      <c r="H21" s="32">
        <v>0.5</v>
      </c>
      <c r="I21" s="31" t="s">
        <v>56</v>
      </c>
      <c r="J21" s="13" t="s">
        <v>65</v>
      </c>
    </row>
    <row r="22" spans="1:10" ht="55.5" customHeight="1" x14ac:dyDescent="0.35">
      <c r="A22" s="38"/>
      <c r="B22" s="26" t="s">
        <v>17</v>
      </c>
      <c r="C22" s="26" t="s">
        <v>37</v>
      </c>
      <c r="D22" s="26" t="s">
        <v>66</v>
      </c>
      <c r="E22" s="11" t="s">
        <v>67</v>
      </c>
      <c r="F22" s="12" t="s">
        <v>68</v>
      </c>
      <c r="G22" s="27">
        <v>0.5</v>
      </c>
      <c r="H22" s="27">
        <f>VLOOKUP(G22,[1]Hoja2!$A$2:$B$21,2,FALSE)</f>
        <v>0.500000000000001</v>
      </c>
      <c r="I22" s="10" t="s">
        <v>69</v>
      </c>
      <c r="J22" s="33" t="s">
        <v>70</v>
      </c>
    </row>
    <row r="23" spans="1:10" s="14" customFormat="1" ht="55.5" customHeight="1" x14ac:dyDescent="0.35">
      <c r="A23" s="39"/>
      <c r="B23" s="34" t="s">
        <v>62</v>
      </c>
      <c r="C23" s="35" t="s">
        <v>37</v>
      </c>
      <c r="D23" s="35" t="s">
        <v>66</v>
      </c>
      <c r="E23" s="17" t="s">
        <v>71</v>
      </c>
      <c r="F23" s="13" t="s">
        <v>72</v>
      </c>
      <c r="G23" s="36">
        <v>0.5</v>
      </c>
      <c r="H23" s="36">
        <v>0.5</v>
      </c>
      <c r="I23" s="13" t="s">
        <v>69</v>
      </c>
      <c r="J23" s="13" t="s">
        <v>73</v>
      </c>
    </row>
    <row r="24" spans="1:10" ht="55.5" customHeight="1" x14ac:dyDescent="0.35">
      <c r="A24" s="21" t="s">
        <v>74</v>
      </c>
      <c r="B24" s="26" t="s">
        <v>17</v>
      </c>
      <c r="C24" s="26" t="s">
        <v>18</v>
      </c>
      <c r="D24" s="26" t="s">
        <v>24</v>
      </c>
      <c r="E24" s="11" t="s">
        <v>75</v>
      </c>
      <c r="F24" s="12" t="s">
        <v>76</v>
      </c>
      <c r="G24" s="27">
        <v>0.5</v>
      </c>
      <c r="H24" s="27">
        <f>VLOOKUP(G24,[1]Hoja2!$A$2:$B$21,2,FALSE)</f>
        <v>0.500000000000001</v>
      </c>
      <c r="I24" s="10" t="s">
        <v>77</v>
      </c>
      <c r="J24" s="33" t="s">
        <v>78</v>
      </c>
    </row>
  </sheetData>
  <mergeCells count="12">
    <mergeCell ref="A18:A23"/>
    <mergeCell ref="A11:A17"/>
    <mergeCell ref="A1:C7"/>
    <mergeCell ref="D1:J2"/>
    <mergeCell ref="D3:F4"/>
    <mergeCell ref="G3:J4"/>
    <mergeCell ref="D5:F5"/>
    <mergeCell ref="G5:J5"/>
    <mergeCell ref="D6:F6"/>
    <mergeCell ref="D7:F7"/>
    <mergeCell ref="G7:J7"/>
    <mergeCell ref="G6:J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1ABB92E-049B-45C8-9384-EF3C766CD38F}">
          <x14:formula1>
            <xm:f>'Explicación campos Matriz'!$A$50:$A$70</xm:f>
          </x14:formula1>
          <xm:sqref>G12:G20 G22 G24</xm:sqref>
        </x14:dataValidation>
        <x14:dataValidation type="list" allowBlank="1" showInputMessage="1" showErrorMessage="1" xr:uid="{F73E40AD-1A86-4EDA-B8E4-4AA89BEB1684}">
          <x14:formula1>
            <xm:f>'Explicación campos Matriz'!$C$45:$C$46</xm:f>
          </x14:formula1>
          <xm:sqref>B12:B20 B22 B24</xm:sqref>
        </x14:dataValidation>
        <x14:dataValidation type="list" allowBlank="1" showInputMessage="1" showErrorMessage="1" xr:uid="{98110FC9-8642-48C6-B65B-DDD4981109C5}">
          <x14:formula1>
            <xm:f>'Explicación campos Matriz'!$E$45:$E$46</xm:f>
          </x14:formula1>
          <xm:sqref>C12:C20 C22 C24</xm:sqref>
        </x14:dataValidation>
        <x14:dataValidation type="list" allowBlank="1" showInputMessage="1" showErrorMessage="1" xr:uid="{FA3382DE-4D53-4744-B9F5-2873C383BA55}">
          <x14:formula1>
            <xm:f>'Explicación campos Matriz'!$A$2:$A$9</xm:f>
          </x14:formula1>
          <xm:sqref>D12:D20 D22 D24</xm:sqref>
        </x14:dataValidation>
        <x14:dataValidation type="list" allowBlank="1" showInputMessage="1" showErrorMessage="1" xr:uid="{1D6DDCD2-E757-49BA-AC6B-4BA82465057C}">
          <x14:formula1>
            <xm:f>'Explicación campos Matriz'!$A$45:$A$48</xm:f>
          </x14:formula1>
          <xm:sqref>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79</v>
      </c>
    </row>
    <row r="2" spans="1:2" x14ac:dyDescent="0.35">
      <c r="A2" t="s">
        <v>49</v>
      </c>
      <c r="B2" t="s">
        <v>80</v>
      </c>
    </row>
    <row r="3" spans="1:2" x14ac:dyDescent="0.35">
      <c r="A3" t="s">
        <v>81</v>
      </c>
      <c r="B3" t="s">
        <v>82</v>
      </c>
    </row>
    <row r="4" spans="1:2" x14ac:dyDescent="0.35">
      <c r="A4" t="s">
        <v>24</v>
      </c>
      <c r="B4" t="s">
        <v>83</v>
      </c>
    </row>
    <row r="5" spans="1:2" x14ac:dyDescent="0.35">
      <c r="A5" t="s">
        <v>19</v>
      </c>
      <c r="B5" t="s">
        <v>84</v>
      </c>
    </row>
    <row r="6" spans="1:2" x14ac:dyDescent="0.35">
      <c r="A6" t="s">
        <v>66</v>
      </c>
      <c r="B6" t="s">
        <v>85</v>
      </c>
    </row>
    <row r="7" spans="1:2" x14ac:dyDescent="0.35">
      <c r="A7" t="s">
        <v>86</v>
      </c>
      <c r="B7" t="s">
        <v>87</v>
      </c>
    </row>
    <row r="8" spans="1:2" x14ac:dyDescent="0.35">
      <c r="A8" t="s">
        <v>88</v>
      </c>
      <c r="B8" t="s">
        <v>89</v>
      </c>
    </row>
    <row r="9" spans="1:2" x14ac:dyDescent="0.35">
      <c r="A9" t="s">
        <v>90</v>
      </c>
      <c r="B9" t="s">
        <v>91</v>
      </c>
    </row>
    <row r="14" spans="1:2" ht="39.5" x14ac:dyDescent="0.35">
      <c r="A14" s="1" t="s">
        <v>92</v>
      </c>
      <c r="B14" t="s">
        <v>93</v>
      </c>
    </row>
    <row r="15" spans="1:2" x14ac:dyDescent="0.35">
      <c r="A15">
        <v>1</v>
      </c>
      <c r="B15" t="s">
        <v>94</v>
      </c>
    </row>
    <row r="16" spans="1:2" x14ac:dyDescent="0.35">
      <c r="A16">
        <v>2</v>
      </c>
      <c r="B16" t="s">
        <v>95</v>
      </c>
    </row>
    <row r="17" spans="1:2" x14ac:dyDescent="0.35">
      <c r="A17">
        <v>3</v>
      </c>
      <c r="B17" t="s">
        <v>96</v>
      </c>
    </row>
    <row r="18" spans="1:2" x14ac:dyDescent="0.35">
      <c r="A18">
        <v>4</v>
      </c>
      <c r="B18" t="s">
        <v>97</v>
      </c>
    </row>
    <row r="19" spans="1:2" x14ac:dyDescent="0.35">
      <c r="A19">
        <v>5</v>
      </c>
      <c r="B19" t="s">
        <v>98</v>
      </c>
    </row>
    <row r="23" spans="1:2" ht="29" x14ac:dyDescent="0.35">
      <c r="A23" s="2" t="s">
        <v>99</v>
      </c>
      <c r="B23" t="s">
        <v>93</v>
      </c>
    </row>
    <row r="24" spans="1:2" x14ac:dyDescent="0.35">
      <c r="A24">
        <v>1</v>
      </c>
      <c r="B24" t="s">
        <v>100</v>
      </c>
    </row>
    <row r="25" spans="1:2" x14ac:dyDescent="0.35">
      <c r="A25">
        <v>2</v>
      </c>
      <c r="B25" t="s">
        <v>101</v>
      </c>
    </row>
    <row r="26" spans="1:2" x14ac:dyDescent="0.35">
      <c r="A26">
        <v>3</v>
      </c>
      <c r="B26" t="s">
        <v>102</v>
      </c>
    </row>
    <row r="27" spans="1:2" x14ac:dyDescent="0.35">
      <c r="A27">
        <v>4</v>
      </c>
      <c r="B27" t="s">
        <v>103</v>
      </c>
    </row>
    <row r="28" spans="1:2" x14ac:dyDescent="0.35">
      <c r="A28">
        <v>5</v>
      </c>
      <c r="B28" t="s">
        <v>104</v>
      </c>
    </row>
    <row r="31" spans="1:2" ht="29" x14ac:dyDescent="0.35">
      <c r="A31" s="2" t="s">
        <v>105</v>
      </c>
      <c r="B31" t="s">
        <v>93</v>
      </c>
    </row>
    <row r="32" spans="1:2" x14ac:dyDescent="0.35">
      <c r="A32">
        <v>2</v>
      </c>
      <c r="B32" t="s">
        <v>106</v>
      </c>
    </row>
    <row r="33" spans="1:5" x14ac:dyDescent="0.35">
      <c r="A33">
        <v>3</v>
      </c>
      <c r="B33" t="s">
        <v>106</v>
      </c>
    </row>
    <row r="34" spans="1:5" x14ac:dyDescent="0.35">
      <c r="A34">
        <v>4</v>
      </c>
      <c r="B34" t="s">
        <v>106</v>
      </c>
    </row>
    <row r="35" spans="1:5" x14ac:dyDescent="0.35">
      <c r="A35">
        <v>5</v>
      </c>
      <c r="B35" t="s">
        <v>107</v>
      </c>
    </row>
    <row r="36" spans="1:5" x14ac:dyDescent="0.35">
      <c r="A36">
        <v>6</v>
      </c>
      <c r="B36" t="s">
        <v>108</v>
      </c>
    </row>
    <row r="37" spans="1:5" x14ac:dyDescent="0.35">
      <c r="A37">
        <v>7</v>
      </c>
      <c r="B37" t="s">
        <v>108</v>
      </c>
    </row>
    <row r="38" spans="1:5" x14ac:dyDescent="0.35">
      <c r="A38">
        <v>8</v>
      </c>
      <c r="B38" t="s">
        <v>109</v>
      </c>
    </row>
    <row r="39" spans="1:5" x14ac:dyDescent="0.35">
      <c r="A39">
        <v>9</v>
      </c>
      <c r="B39" t="s">
        <v>109</v>
      </c>
    </row>
    <row r="40" spans="1:5" x14ac:dyDescent="0.35">
      <c r="A40">
        <v>10</v>
      </c>
      <c r="B40" t="s">
        <v>109</v>
      </c>
    </row>
    <row r="44" spans="1:5" x14ac:dyDescent="0.35">
      <c r="A44" t="s">
        <v>110</v>
      </c>
      <c r="C44" t="s">
        <v>111</v>
      </c>
      <c r="E44" t="s">
        <v>112</v>
      </c>
    </row>
    <row r="45" spans="1:5" x14ac:dyDescent="0.35">
      <c r="A45" t="s">
        <v>113</v>
      </c>
      <c r="C45" t="s">
        <v>114</v>
      </c>
      <c r="E45" t="s">
        <v>18</v>
      </c>
    </row>
    <row r="46" spans="1:5" x14ac:dyDescent="0.35">
      <c r="A46" t="s">
        <v>48</v>
      </c>
      <c r="C46" t="s">
        <v>17</v>
      </c>
      <c r="E46" t="s">
        <v>37</v>
      </c>
    </row>
    <row r="47" spans="1:5" x14ac:dyDescent="0.35">
      <c r="A47" t="s">
        <v>74</v>
      </c>
    </row>
    <row r="48" spans="1:5" x14ac:dyDescent="0.35">
      <c r="A48" t="s">
        <v>115</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269AFA9893A45AD036D16253E8B31" ma:contentTypeVersion="20" ma:contentTypeDescription="Create a new document." ma:contentTypeScope="" ma:versionID="0c5945cb210b797536976bb9cd8e84f8">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b53e70384e7521598861d93bebde6e79"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5605A8-CCD3-47D8-A5F5-B4055417F8A0}"/>
</file>

<file path=customXml/itemProps2.xml><?xml version="1.0" encoding="utf-8"?>
<ds:datastoreItem xmlns:ds="http://schemas.openxmlformats.org/officeDocument/2006/customXml" ds:itemID="{D4628017-C733-4C3E-9C60-B829133FC78C}">
  <ds:schemaRefs>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645aa32d-a81d-42b3-9638-2b8cd42fd14d"/>
    <ds:schemaRef ds:uri="13d9a873-4f1a-4ee4-99f5-b114d1797c1e"/>
    <ds:schemaRef ds:uri="http://purl.org/dc/terms/"/>
  </ds:schemaRefs>
</ds:datastoreItem>
</file>

<file path=customXml/itemProps3.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Fabrica Pruebas</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MAYERLY  CONSUELO  LOPEZ</cp:lastModifiedBy>
  <cp:revision/>
  <dcterms:created xsi:type="dcterms:W3CDTF">2021-08-12T20:03:14Z</dcterms:created>
  <dcterms:modified xsi:type="dcterms:W3CDTF">2026-04-29T01:30:46Z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