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aprevisora-my.sharepoint.com/personal/ana_ospina_previsora_gov_co/Documents/Escritorio/2024/contratos/ASEO Y CAFETERIA/PUBLICACIÓN/"/>
    </mc:Choice>
  </mc:AlternateContent>
  <xr:revisionPtr revIDLastSave="0" documentId="8_{7EED8341-DDCF-4C89-ACFE-21C6171EE721}" xr6:coauthVersionLast="47" xr6:coauthVersionMax="47" xr10:uidLastSave="{00000000-0000-0000-0000-000000000000}"/>
  <bookViews>
    <workbookView xWindow="-110" yWindow="-110" windowWidth="19420" windowHeight="10420" tabRatio="838" xr2:uid="{00000000-000D-0000-FFFF-FFFF00000000}"/>
  </bookViews>
  <sheets>
    <sheet name="Propuesta económica " sheetId="16" r:id="rId1"/>
  </sheets>
  <definedNames>
    <definedName name="_xlnm._FilterDatabase" localSheetId="0" hidden="1">'Propuesta económica '!$A$1:$AH$41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52" i="16" l="1"/>
  <c r="AA52" i="16"/>
  <c r="T52" i="16"/>
  <c r="M52" i="16"/>
  <c r="AL52" i="16"/>
  <c r="AK52" i="16"/>
  <c r="AM52" i="16" l="1"/>
  <c r="AH48" i="16" l="1"/>
  <c r="AA48" i="16"/>
  <c r="T48" i="16"/>
  <c r="M48" i="16"/>
  <c r="AL48" i="16"/>
  <c r="AK48" i="16"/>
  <c r="AM48" i="16" l="1"/>
  <c r="G5" i="16" l="1"/>
  <c r="N5" i="16" s="1"/>
  <c r="G6" i="16"/>
  <c r="G7" i="16"/>
  <c r="N7" i="16" s="1"/>
  <c r="U7" i="16" s="1"/>
  <c r="G8" i="16"/>
  <c r="N8" i="16" s="1"/>
  <c r="G9" i="16"/>
  <c r="H9" i="16" s="1"/>
  <c r="G10" i="16"/>
  <c r="H10" i="16" s="1"/>
  <c r="G11" i="16"/>
  <c r="N11" i="16" s="1"/>
  <c r="G12" i="16"/>
  <c r="N12" i="16" s="1"/>
  <c r="U12" i="16" s="1"/>
  <c r="G13" i="16"/>
  <c r="N13" i="16" s="1"/>
  <c r="G14" i="16"/>
  <c r="G15" i="16"/>
  <c r="N15" i="16" s="1"/>
  <c r="U15" i="16" s="1"/>
  <c r="AB15" i="16" s="1"/>
  <c r="AC15" i="16" s="1"/>
  <c r="G16" i="16"/>
  <c r="N16" i="16" s="1"/>
  <c r="G17" i="16"/>
  <c r="H17" i="16" s="1"/>
  <c r="G18" i="16"/>
  <c r="H18" i="16" s="1"/>
  <c r="J18" i="16" s="1"/>
  <c r="G19" i="16"/>
  <c r="N19" i="16" s="1"/>
  <c r="O19" i="16" s="1"/>
  <c r="G20" i="16"/>
  <c r="H20" i="16" s="1"/>
  <c r="G21" i="16"/>
  <c r="N21" i="16" s="1"/>
  <c r="U21" i="16" s="1"/>
  <c r="G22" i="16"/>
  <c r="N22" i="16" s="1"/>
  <c r="O22" i="16" s="1"/>
  <c r="G23" i="16"/>
  <c r="G24" i="16"/>
  <c r="N24" i="16" s="1"/>
  <c r="U24" i="16" s="1"/>
  <c r="AB24" i="16" s="1"/>
  <c r="AC24" i="16" s="1"/>
  <c r="G25" i="16"/>
  <c r="N25" i="16" s="1"/>
  <c r="G26" i="16"/>
  <c r="H26" i="16" s="1"/>
  <c r="J26" i="16" s="1"/>
  <c r="K26" i="16" s="1"/>
  <c r="G27" i="16"/>
  <c r="N27" i="16" s="1"/>
  <c r="G28" i="16"/>
  <c r="N28" i="16" s="1"/>
  <c r="O28" i="16" s="1"/>
  <c r="G29" i="16"/>
  <c r="N29" i="16" s="1"/>
  <c r="U29" i="16" s="1"/>
  <c r="G30" i="16"/>
  <c r="N30" i="16" s="1"/>
  <c r="G31" i="16"/>
  <c r="G32" i="16"/>
  <c r="N32" i="16" s="1"/>
  <c r="O32" i="16" s="1"/>
  <c r="G33" i="16"/>
  <c r="N33" i="16" s="1"/>
  <c r="G34" i="16"/>
  <c r="H34" i="16" s="1"/>
  <c r="J34" i="16" s="1"/>
  <c r="G35" i="16"/>
  <c r="N35" i="16" s="1"/>
  <c r="G36" i="16"/>
  <c r="N36" i="16" s="1"/>
  <c r="O36" i="16" s="1"/>
  <c r="G37" i="16"/>
  <c r="H37" i="16" s="1"/>
  <c r="G38" i="16"/>
  <c r="N38" i="16" s="1"/>
  <c r="U38" i="16" s="1"/>
  <c r="G39" i="16"/>
  <c r="H39" i="16" s="1"/>
  <c r="G40" i="16"/>
  <c r="P40" i="16"/>
  <c r="W40" i="16" s="1"/>
  <c r="AD40" i="16" s="1"/>
  <c r="P39" i="16"/>
  <c r="W39" i="16" s="1"/>
  <c r="AD39" i="16" s="1"/>
  <c r="P38" i="16"/>
  <c r="W38" i="16" s="1"/>
  <c r="AD38" i="16" s="1"/>
  <c r="P37" i="16"/>
  <c r="W37" i="16" s="1"/>
  <c r="AD37" i="16" s="1"/>
  <c r="P36" i="16"/>
  <c r="W36" i="16" s="1"/>
  <c r="AD36" i="16" s="1"/>
  <c r="P35" i="16"/>
  <c r="W35" i="16" s="1"/>
  <c r="AD35" i="16" s="1"/>
  <c r="P34" i="16"/>
  <c r="W34" i="16" s="1"/>
  <c r="AD34" i="16" s="1"/>
  <c r="P33" i="16"/>
  <c r="W33" i="16" s="1"/>
  <c r="AD33" i="16" s="1"/>
  <c r="P32" i="16"/>
  <c r="W32" i="16" s="1"/>
  <c r="AD32" i="16" s="1"/>
  <c r="P31" i="16"/>
  <c r="W31" i="16" s="1"/>
  <c r="AD31" i="16" s="1"/>
  <c r="P30" i="16"/>
  <c r="W30" i="16" s="1"/>
  <c r="AD30" i="16" s="1"/>
  <c r="P29" i="16"/>
  <c r="W29" i="16" s="1"/>
  <c r="AD29" i="16" s="1"/>
  <c r="P28" i="16"/>
  <c r="W28" i="16" s="1"/>
  <c r="AD28" i="16" s="1"/>
  <c r="P27" i="16"/>
  <c r="W27" i="16" s="1"/>
  <c r="AD27" i="16" s="1"/>
  <c r="P26" i="16"/>
  <c r="W26" i="16" s="1"/>
  <c r="AD26" i="16" s="1"/>
  <c r="P25" i="16"/>
  <c r="W25" i="16" s="1"/>
  <c r="AD25" i="16" s="1"/>
  <c r="P24" i="16"/>
  <c r="W24" i="16" s="1"/>
  <c r="AD24" i="16" s="1"/>
  <c r="P23" i="16"/>
  <c r="W23" i="16" s="1"/>
  <c r="AD23" i="16" s="1"/>
  <c r="P22" i="16"/>
  <c r="W22" i="16" s="1"/>
  <c r="AD22" i="16" s="1"/>
  <c r="P21" i="16"/>
  <c r="W21" i="16" s="1"/>
  <c r="AD21" i="16" s="1"/>
  <c r="P20" i="16"/>
  <c r="W20" i="16" s="1"/>
  <c r="AD20" i="16" s="1"/>
  <c r="P19" i="16"/>
  <c r="W19" i="16" s="1"/>
  <c r="AD19" i="16" s="1"/>
  <c r="P18" i="16"/>
  <c r="W18" i="16" s="1"/>
  <c r="AD18" i="16" s="1"/>
  <c r="P17" i="16"/>
  <c r="W17" i="16" s="1"/>
  <c r="AD17" i="16" s="1"/>
  <c r="P16" i="16"/>
  <c r="W16" i="16" s="1"/>
  <c r="AD16" i="16" s="1"/>
  <c r="P15" i="16"/>
  <c r="W15" i="16" s="1"/>
  <c r="AD15" i="16" s="1"/>
  <c r="P14" i="16"/>
  <c r="W14" i="16" s="1"/>
  <c r="AD14" i="16" s="1"/>
  <c r="P13" i="16"/>
  <c r="W13" i="16" s="1"/>
  <c r="AD13" i="16" s="1"/>
  <c r="P12" i="16"/>
  <c r="W12" i="16" s="1"/>
  <c r="AD12" i="16" s="1"/>
  <c r="P11" i="16"/>
  <c r="W11" i="16" s="1"/>
  <c r="AD11" i="16" s="1"/>
  <c r="P10" i="16"/>
  <c r="W10" i="16" s="1"/>
  <c r="AD10" i="16" s="1"/>
  <c r="P9" i="16"/>
  <c r="W9" i="16" s="1"/>
  <c r="AD9" i="16" s="1"/>
  <c r="P8" i="16"/>
  <c r="W8" i="16" s="1"/>
  <c r="AD8" i="16" s="1"/>
  <c r="P7" i="16"/>
  <c r="W7" i="16" s="1"/>
  <c r="AD7" i="16" s="1"/>
  <c r="P6" i="16"/>
  <c r="W6" i="16" s="1"/>
  <c r="AD6" i="16" s="1"/>
  <c r="P5" i="16"/>
  <c r="W5" i="16" s="1"/>
  <c r="AD5" i="16" s="1"/>
  <c r="P4" i="16"/>
  <c r="W4" i="16" s="1"/>
  <c r="AD4" i="16" s="1"/>
  <c r="E41" i="16"/>
  <c r="G4" i="16"/>
  <c r="H4" i="16" s="1"/>
  <c r="H5" i="16" l="1"/>
  <c r="H13" i="16"/>
  <c r="H8" i="16"/>
  <c r="H33" i="16"/>
  <c r="J33" i="16" s="1"/>
  <c r="H24" i="16"/>
  <c r="J24" i="16" s="1"/>
  <c r="N39" i="16"/>
  <c r="O39" i="16" s="1"/>
  <c r="Q39" i="16" s="1"/>
  <c r="R39" i="16" s="1"/>
  <c r="S39" i="16" s="1"/>
  <c r="T39" i="16" s="1"/>
  <c r="H32" i="16"/>
  <c r="J32" i="16" s="1"/>
  <c r="K32" i="16" s="1"/>
  <c r="L32" i="16" s="1"/>
  <c r="M32" i="16" s="1"/>
  <c r="H27" i="16"/>
  <c r="J27" i="16" s="1"/>
  <c r="H35" i="16"/>
  <c r="J35" i="16" s="1"/>
  <c r="H22" i="16"/>
  <c r="J22" i="16" s="1"/>
  <c r="Q28" i="16"/>
  <c r="R28" i="16" s="1"/>
  <c r="S28" i="16" s="1"/>
  <c r="T28" i="16" s="1"/>
  <c r="H25" i="16"/>
  <c r="J25" i="16" s="1"/>
  <c r="K25" i="16" s="1"/>
  <c r="Q22" i="16"/>
  <c r="R22" i="16" s="1"/>
  <c r="S22" i="16" s="1"/>
  <c r="T22" i="16" s="1"/>
  <c r="H16" i="16"/>
  <c r="J16" i="16" s="1"/>
  <c r="N18" i="16"/>
  <c r="O18" i="16" s="1"/>
  <c r="Q18" i="16" s="1"/>
  <c r="N9" i="16"/>
  <c r="U9" i="16" s="1"/>
  <c r="AE24" i="16"/>
  <c r="AF24" i="16" s="1"/>
  <c r="Q19" i="16"/>
  <c r="R19" i="16" s="1"/>
  <c r="S19" i="16" s="1"/>
  <c r="T19" i="16" s="1"/>
  <c r="H15" i="16"/>
  <c r="J15" i="16" s="1"/>
  <c r="H7" i="16"/>
  <c r="J7" i="16" s="1"/>
  <c r="N26" i="16"/>
  <c r="O26" i="16" s="1"/>
  <c r="Q26" i="16" s="1"/>
  <c r="R26" i="16" s="1"/>
  <c r="S26" i="16" s="1"/>
  <c r="T26" i="16" s="1"/>
  <c r="N10" i="16"/>
  <c r="O10" i="16" s="1"/>
  <c r="Q10" i="16" s="1"/>
  <c r="Q36" i="16"/>
  <c r="R36" i="16" s="1"/>
  <c r="S36" i="16" s="1"/>
  <c r="T36" i="16" s="1"/>
  <c r="Q32" i="16"/>
  <c r="R32" i="16" s="1"/>
  <c r="H30" i="16"/>
  <c r="J30" i="16" s="1"/>
  <c r="K30" i="16" s="1"/>
  <c r="AE15" i="16"/>
  <c r="AF15" i="16" s="1"/>
  <c r="AG15" i="16" s="1"/>
  <c r="U32" i="16"/>
  <c r="AB32" i="16" s="1"/>
  <c r="AC32" i="16" s="1"/>
  <c r="AE32" i="16" s="1"/>
  <c r="AF32" i="16" s="1"/>
  <c r="AG32" i="16" s="1"/>
  <c r="K34" i="16"/>
  <c r="AB38" i="16"/>
  <c r="AC38" i="16" s="1"/>
  <c r="AE38" i="16" s="1"/>
  <c r="AF38" i="16" s="1"/>
  <c r="AG38" i="16" s="1"/>
  <c r="V38" i="16"/>
  <c r="X38" i="16" s="1"/>
  <c r="Y38" i="16" s="1"/>
  <c r="AB29" i="16"/>
  <c r="AC29" i="16" s="1"/>
  <c r="AE29" i="16" s="1"/>
  <c r="AF29" i="16" s="1"/>
  <c r="V29" i="16"/>
  <c r="X29" i="16" s="1"/>
  <c r="Y29" i="16" s="1"/>
  <c r="K27" i="16"/>
  <c r="O30" i="16"/>
  <c r="Q30" i="16" s="1"/>
  <c r="R30" i="16" s="1"/>
  <c r="S30" i="16" s="1"/>
  <c r="T30" i="16" s="1"/>
  <c r="U30" i="16"/>
  <c r="AB21" i="16"/>
  <c r="AC21" i="16" s="1"/>
  <c r="AE21" i="16" s="1"/>
  <c r="AF21" i="16" s="1"/>
  <c r="AG21" i="16" s="1"/>
  <c r="V21" i="16"/>
  <c r="X21" i="16" s="1"/>
  <c r="Y21" i="16" s="1"/>
  <c r="O13" i="16"/>
  <c r="Q13" i="16" s="1"/>
  <c r="R13" i="16" s="1"/>
  <c r="S13" i="16" s="1"/>
  <c r="T13" i="16" s="1"/>
  <c r="U13" i="16"/>
  <c r="AB12" i="16"/>
  <c r="AC12" i="16" s="1"/>
  <c r="AE12" i="16" s="1"/>
  <c r="AF12" i="16" s="1"/>
  <c r="V12" i="16"/>
  <c r="X12" i="16" s="1"/>
  <c r="Y12" i="16" s="1"/>
  <c r="J20" i="16"/>
  <c r="J5" i="16"/>
  <c r="J8" i="16"/>
  <c r="O38" i="16"/>
  <c r="Q38" i="16" s="1"/>
  <c r="R38" i="16" s="1"/>
  <c r="O29" i="16"/>
  <c r="Q29" i="16" s="1"/>
  <c r="R29" i="16" s="1"/>
  <c r="O21" i="16"/>
  <c r="Q21" i="16" s="1"/>
  <c r="R21" i="16" s="1"/>
  <c r="O12" i="16"/>
  <c r="Q12" i="16" s="1"/>
  <c r="R12" i="16" s="1"/>
  <c r="U22" i="16"/>
  <c r="J13" i="16"/>
  <c r="J9" i="16"/>
  <c r="H38" i="16"/>
  <c r="H31" i="16"/>
  <c r="N31" i="16"/>
  <c r="H28" i="16"/>
  <c r="O25" i="16"/>
  <c r="Q25" i="16" s="1"/>
  <c r="R25" i="16" s="1"/>
  <c r="S25" i="16" s="1"/>
  <c r="T25" i="16" s="1"/>
  <c r="U25" i="16"/>
  <c r="H21" i="16"/>
  <c r="H14" i="16"/>
  <c r="N14" i="16"/>
  <c r="H11" i="16"/>
  <c r="O8" i="16"/>
  <c r="Q8" i="16" s="1"/>
  <c r="R8" i="16" s="1"/>
  <c r="S8" i="16" s="1"/>
  <c r="T8" i="16" s="1"/>
  <c r="U8" i="16"/>
  <c r="N37" i="16"/>
  <c r="N20" i="16"/>
  <c r="U28" i="16"/>
  <c r="O11" i="16"/>
  <c r="Q11" i="16" s="1"/>
  <c r="R11" i="16" s="1"/>
  <c r="S11" i="16" s="1"/>
  <c r="T11" i="16" s="1"/>
  <c r="U11" i="16"/>
  <c r="J37" i="16"/>
  <c r="K18" i="16"/>
  <c r="U35" i="16"/>
  <c r="O35" i="16"/>
  <c r="Q35" i="16" s="1"/>
  <c r="R35" i="16" s="1"/>
  <c r="U27" i="16"/>
  <c r="O27" i="16"/>
  <c r="Q27" i="16" s="1"/>
  <c r="R27" i="16" s="1"/>
  <c r="S27" i="16" s="1"/>
  <c r="T27" i="16" s="1"/>
  <c r="U18" i="16"/>
  <c r="U19" i="16"/>
  <c r="J17" i="16"/>
  <c r="V7" i="16"/>
  <c r="X7" i="16" s="1"/>
  <c r="Y7" i="16" s="1"/>
  <c r="AB7" i="16"/>
  <c r="AC7" i="16" s="1"/>
  <c r="AE7" i="16" s="1"/>
  <c r="AF7" i="16" s="1"/>
  <c r="L26" i="16"/>
  <c r="M26" i="16" s="1"/>
  <c r="N34" i="16"/>
  <c r="N17" i="16"/>
  <c r="H40" i="16"/>
  <c r="N40" i="16"/>
  <c r="H36" i="16"/>
  <c r="O33" i="16"/>
  <c r="Q33" i="16" s="1"/>
  <c r="R33" i="16" s="1"/>
  <c r="S33" i="16" s="1"/>
  <c r="T33" i="16" s="1"/>
  <c r="U33" i="16"/>
  <c r="H29" i="16"/>
  <c r="H23" i="16"/>
  <c r="N23" i="16"/>
  <c r="H19" i="16"/>
  <c r="O16" i="16"/>
  <c r="Q16" i="16" s="1"/>
  <c r="R16" i="16" s="1"/>
  <c r="S16" i="16" s="1"/>
  <c r="T16" i="16" s="1"/>
  <c r="U16" i="16"/>
  <c r="H12" i="16"/>
  <c r="H6" i="16"/>
  <c r="N6" i="16"/>
  <c r="O24" i="16"/>
  <c r="Q24" i="16" s="1"/>
  <c r="R24" i="16" s="1"/>
  <c r="O15" i="16"/>
  <c r="Q15" i="16" s="1"/>
  <c r="R15" i="16" s="1"/>
  <c r="O7" i="16"/>
  <c r="Q7" i="16" s="1"/>
  <c r="R7" i="16" s="1"/>
  <c r="V24" i="16"/>
  <c r="X24" i="16" s="1"/>
  <c r="Y24" i="16" s="1"/>
  <c r="V15" i="16"/>
  <c r="X15" i="16" s="1"/>
  <c r="Y15" i="16" s="1"/>
  <c r="J39" i="16"/>
  <c r="J10" i="16"/>
  <c r="O5" i="16"/>
  <c r="Q5" i="16" s="1"/>
  <c r="R5" i="16" s="1"/>
  <c r="S5" i="16" s="1"/>
  <c r="T5" i="16" s="1"/>
  <c r="U5" i="16"/>
  <c r="U36" i="16"/>
  <c r="G41" i="16"/>
  <c r="N4" i="16"/>
  <c r="J4" i="16"/>
  <c r="AG24" i="16" l="1"/>
  <c r="U39" i="16"/>
  <c r="AB39" i="16" s="1"/>
  <c r="AC39" i="16" s="1"/>
  <c r="AE39" i="16" s="1"/>
  <c r="AF39" i="16" s="1"/>
  <c r="O9" i="16"/>
  <c r="Q9" i="16" s="1"/>
  <c r="R9" i="16" s="1"/>
  <c r="S9" i="16" s="1"/>
  <c r="T9" i="16" s="1"/>
  <c r="Z7" i="16"/>
  <c r="AA7" i="16" s="1"/>
  <c r="U10" i="16"/>
  <c r="V10" i="16" s="1"/>
  <c r="X10" i="16" s="1"/>
  <c r="L25" i="16"/>
  <c r="M25" i="16" s="1"/>
  <c r="V32" i="16"/>
  <c r="X32" i="16" s="1"/>
  <c r="Y32" i="16" s="1"/>
  <c r="AL32" i="16" s="1"/>
  <c r="V39" i="16"/>
  <c r="X39" i="16" s="1"/>
  <c r="Y39" i="16" s="1"/>
  <c r="Z39" i="16" s="1"/>
  <c r="AA39" i="16" s="1"/>
  <c r="S38" i="16"/>
  <c r="T38" i="16" s="1"/>
  <c r="R18" i="16"/>
  <c r="S18" i="16" s="1"/>
  <c r="T18" i="16" s="1"/>
  <c r="S29" i="16"/>
  <c r="T29" i="16" s="1"/>
  <c r="Z38" i="16"/>
  <c r="AA38" i="16" s="1"/>
  <c r="U26" i="16"/>
  <c r="AB26" i="16" s="1"/>
  <c r="AC26" i="16" s="1"/>
  <c r="Z12" i="16"/>
  <c r="AA12" i="16" s="1"/>
  <c r="S21" i="16"/>
  <c r="T21" i="16" s="1"/>
  <c r="Z29" i="16"/>
  <c r="AA29" i="16" s="1"/>
  <c r="S35" i="16"/>
  <c r="T35" i="16" s="1"/>
  <c r="R10" i="16"/>
  <c r="S10" i="16" s="1"/>
  <c r="T10" i="16" s="1"/>
  <c r="N41" i="16"/>
  <c r="S24" i="16"/>
  <c r="T24" i="16" s="1"/>
  <c r="AG12" i="16"/>
  <c r="AH12" i="16" s="1"/>
  <c r="S32" i="16"/>
  <c r="T32" i="16" s="1"/>
  <c r="Z21" i="16"/>
  <c r="AA21" i="16" s="1"/>
  <c r="AG29" i="16"/>
  <c r="AH29" i="16" s="1"/>
  <c r="Z15" i="16"/>
  <c r="AA15" i="16" s="1"/>
  <c r="S12" i="16"/>
  <c r="T12" i="16" s="1"/>
  <c r="Z24" i="16"/>
  <c r="AA24" i="16" s="1"/>
  <c r="S7" i="16"/>
  <c r="T7" i="16" s="1"/>
  <c r="O6" i="16"/>
  <c r="Q6" i="16" s="1"/>
  <c r="R6" i="16" s="1"/>
  <c r="S6" i="16" s="1"/>
  <c r="T6" i="16" s="1"/>
  <c r="U6" i="16"/>
  <c r="O40" i="16"/>
  <c r="Q40" i="16" s="1"/>
  <c r="U40" i="16"/>
  <c r="S15" i="16"/>
  <c r="T15" i="16" s="1"/>
  <c r="AG7" i="16"/>
  <c r="AK15" i="16"/>
  <c r="K15" i="16"/>
  <c r="AL15" i="16" s="1"/>
  <c r="J6" i="16"/>
  <c r="J23" i="16"/>
  <c r="J40" i="16"/>
  <c r="AB19" i="16"/>
  <c r="AC19" i="16" s="1"/>
  <c r="V19" i="16"/>
  <c r="X19" i="16" s="1"/>
  <c r="Y19" i="16" s="1"/>
  <c r="Z19" i="16" s="1"/>
  <c r="AA19" i="16" s="1"/>
  <c r="AK7" i="16"/>
  <c r="K7" i="16"/>
  <c r="AL7" i="16" s="1"/>
  <c r="AB11" i="16"/>
  <c r="AC11" i="16" s="1"/>
  <c r="AE11" i="16" s="1"/>
  <c r="V11" i="16"/>
  <c r="X11" i="16" s="1"/>
  <c r="Y11" i="16" s="1"/>
  <c r="Z11" i="16" s="1"/>
  <c r="AA11" i="16" s="1"/>
  <c r="J11" i="16"/>
  <c r="J28" i="16"/>
  <c r="K5" i="16"/>
  <c r="K20" i="16"/>
  <c r="L20" i="16" s="1"/>
  <c r="M20" i="16" s="1"/>
  <c r="V13" i="16"/>
  <c r="AB13" i="16"/>
  <c r="AC13" i="16" s="1"/>
  <c r="AE13" i="16" s="1"/>
  <c r="AF13" i="16" s="1"/>
  <c r="AG13" i="16" s="1"/>
  <c r="AB16" i="16"/>
  <c r="AC16" i="16" s="1"/>
  <c r="AE16" i="16" s="1"/>
  <c r="V16" i="16"/>
  <c r="X16" i="16" s="1"/>
  <c r="Y16" i="16" s="1"/>
  <c r="Z16" i="16" s="1"/>
  <c r="AA16" i="16" s="1"/>
  <c r="AJ32" i="16"/>
  <c r="O23" i="16"/>
  <c r="Q23" i="16" s="1"/>
  <c r="U23" i="16"/>
  <c r="AJ12" i="16"/>
  <c r="J12" i="16"/>
  <c r="AJ29" i="16"/>
  <c r="J29" i="16"/>
  <c r="H41" i="16"/>
  <c r="AB18" i="16"/>
  <c r="AC18" i="16" s="1"/>
  <c r="AE18" i="16" s="1"/>
  <c r="V18" i="16"/>
  <c r="O37" i="16"/>
  <c r="U37" i="16"/>
  <c r="O14" i="16"/>
  <c r="Q14" i="16" s="1"/>
  <c r="U14" i="16"/>
  <c r="O31" i="16"/>
  <c r="Q31" i="16" s="1"/>
  <c r="R31" i="16" s="1"/>
  <c r="S31" i="16" s="1"/>
  <c r="T31" i="16" s="1"/>
  <c r="U31" i="16"/>
  <c r="AB36" i="16"/>
  <c r="AC36" i="16" s="1"/>
  <c r="AE36" i="16" s="1"/>
  <c r="AF36" i="16" s="1"/>
  <c r="AG36" i="16" s="1"/>
  <c r="V36" i="16"/>
  <c r="X36" i="16" s="1"/>
  <c r="K33" i="16"/>
  <c r="AB33" i="16"/>
  <c r="AC33" i="16" s="1"/>
  <c r="AE33" i="16" s="1"/>
  <c r="V33" i="16"/>
  <c r="X33" i="16" s="1"/>
  <c r="O17" i="16"/>
  <c r="U17" i="16"/>
  <c r="V9" i="16"/>
  <c r="X9" i="16" s="1"/>
  <c r="Y9" i="16" s="1"/>
  <c r="Z9" i="16" s="1"/>
  <c r="AA9" i="16" s="1"/>
  <c r="AB9" i="16"/>
  <c r="AC9" i="16" s="1"/>
  <c r="AE9" i="16" s="1"/>
  <c r="AK24" i="16"/>
  <c r="K24" i="16"/>
  <c r="AL24" i="16" s="1"/>
  <c r="J14" i="16"/>
  <c r="J31" i="16"/>
  <c r="K13" i="16"/>
  <c r="K22" i="16"/>
  <c r="V5" i="16"/>
  <c r="AB5" i="16"/>
  <c r="AC5" i="16" s="1"/>
  <c r="AE5" i="16" s="1"/>
  <c r="O34" i="16"/>
  <c r="U34" i="16"/>
  <c r="AB27" i="16"/>
  <c r="AC27" i="16" s="1"/>
  <c r="AE27" i="16" s="1"/>
  <c r="AF27" i="16" s="1"/>
  <c r="AG27" i="16" s="1"/>
  <c r="V27" i="16"/>
  <c r="X27" i="16" s="1"/>
  <c r="L18" i="16"/>
  <c r="M18" i="16" s="1"/>
  <c r="AB28" i="16"/>
  <c r="AC28" i="16" s="1"/>
  <c r="AE28" i="16" s="1"/>
  <c r="V28" i="16"/>
  <c r="X28" i="16" s="1"/>
  <c r="K35" i="16"/>
  <c r="AJ21" i="16"/>
  <c r="J21" i="16"/>
  <c r="AJ38" i="16"/>
  <c r="J38" i="16"/>
  <c r="AB30" i="16"/>
  <c r="AC30" i="16" s="1"/>
  <c r="V30" i="16"/>
  <c r="X30" i="16" s="1"/>
  <c r="AK39" i="16"/>
  <c r="K39" i="16"/>
  <c r="AJ15" i="16"/>
  <c r="J19" i="16"/>
  <c r="J36" i="16"/>
  <c r="K16" i="16"/>
  <c r="K37" i="16"/>
  <c r="L37" i="16" s="1"/>
  <c r="M37" i="16" s="1"/>
  <c r="AB8" i="16"/>
  <c r="AC8" i="16" s="1"/>
  <c r="AE8" i="16" s="1"/>
  <c r="AF8" i="16" s="1"/>
  <c r="AG8" i="16" s="1"/>
  <c r="V8" i="16"/>
  <c r="X8" i="16" s="1"/>
  <c r="Y8" i="16" s="1"/>
  <c r="Z8" i="16" s="1"/>
  <c r="AA8" i="16" s="1"/>
  <c r="AB25" i="16"/>
  <c r="AC25" i="16" s="1"/>
  <c r="V25" i="16"/>
  <c r="X25" i="16" s="1"/>
  <c r="K9" i="16"/>
  <c r="AJ24" i="16"/>
  <c r="K8" i="16"/>
  <c r="L27" i="16"/>
  <c r="M27" i="16" s="1"/>
  <c r="K10" i="16"/>
  <c r="L10" i="16" s="1"/>
  <c r="M10" i="16" s="1"/>
  <c r="K17" i="16"/>
  <c r="L17" i="16" s="1"/>
  <c r="M17" i="16" s="1"/>
  <c r="AB35" i="16"/>
  <c r="AC35" i="16" s="1"/>
  <c r="AE35" i="16" s="1"/>
  <c r="V35" i="16"/>
  <c r="X35" i="16" s="1"/>
  <c r="AJ7" i="16"/>
  <c r="O20" i="16"/>
  <c r="U20" i="16"/>
  <c r="AB22" i="16"/>
  <c r="AC22" i="16" s="1"/>
  <c r="AE22" i="16" s="1"/>
  <c r="V22" i="16"/>
  <c r="AK32" i="16"/>
  <c r="L30" i="16"/>
  <c r="M30" i="16" s="1"/>
  <c r="L34" i="16"/>
  <c r="M34" i="16" s="1"/>
  <c r="AH21" i="16"/>
  <c r="AH38" i="16"/>
  <c r="AH32" i="16"/>
  <c r="AH7" i="16"/>
  <c r="O4" i="16"/>
  <c r="U4" i="16"/>
  <c r="AH24" i="16"/>
  <c r="K4" i="16"/>
  <c r="AB10" i="16" l="1"/>
  <c r="AC10" i="16" s="1"/>
  <c r="AE10" i="16" s="1"/>
  <c r="AF10" i="16" s="1"/>
  <c r="AG10" i="16" s="1"/>
  <c r="AK27" i="16"/>
  <c r="AJ39" i="16"/>
  <c r="AG39" i="16"/>
  <c r="AH39" i="16" s="1"/>
  <c r="V26" i="16"/>
  <c r="X26" i="16" s="1"/>
  <c r="AK33" i="16"/>
  <c r="Z32" i="16"/>
  <c r="AA32" i="16" s="1"/>
  <c r="AH27" i="16"/>
  <c r="AJ11" i="16"/>
  <c r="AL39" i="16"/>
  <c r="AM39" i="16" s="1"/>
  <c r="AJ19" i="16"/>
  <c r="AJ27" i="16"/>
  <c r="AJ5" i="16"/>
  <c r="AK9" i="16"/>
  <c r="J41" i="16"/>
  <c r="K44" i="16" s="1"/>
  <c r="AM24" i="16"/>
  <c r="L15" i="16"/>
  <c r="M15" i="16" s="1"/>
  <c r="L7" i="16"/>
  <c r="M7" i="16" s="1"/>
  <c r="AH13" i="16"/>
  <c r="AM15" i="16"/>
  <c r="AK16" i="16"/>
  <c r="L39" i="16"/>
  <c r="M39" i="16" s="1"/>
  <c r="Y35" i="16"/>
  <c r="Z35" i="16" s="1"/>
  <c r="AA35" i="16" s="1"/>
  <c r="AK29" i="16"/>
  <c r="K29" i="16"/>
  <c r="AL29" i="16" s="1"/>
  <c r="AK21" i="16"/>
  <c r="K21" i="16"/>
  <c r="AL21" i="16" s="1"/>
  <c r="V20" i="16"/>
  <c r="X20" i="16" s="1"/>
  <c r="Y20" i="16" s="1"/>
  <c r="Z20" i="16" s="1"/>
  <c r="AA20" i="16" s="1"/>
  <c r="AB20" i="16"/>
  <c r="AC20" i="16" s="1"/>
  <c r="L9" i="16"/>
  <c r="M9" i="16" s="1"/>
  <c r="AJ35" i="16"/>
  <c r="Q20" i="16"/>
  <c r="L8" i="16"/>
  <c r="M8" i="16" s="1"/>
  <c r="AL8" i="16"/>
  <c r="Y25" i="16"/>
  <c r="Z25" i="16" s="1"/>
  <c r="AA25" i="16" s="1"/>
  <c r="AK36" i="16"/>
  <c r="K36" i="16"/>
  <c r="L36" i="16" s="1"/>
  <c r="M36" i="16" s="1"/>
  <c r="AJ25" i="16"/>
  <c r="AK35" i="16"/>
  <c r="X5" i="16"/>
  <c r="K31" i="16"/>
  <c r="L24" i="16"/>
  <c r="M24" i="16" s="1"/>
  <c r="Y33" i="16"/>
  <c r="Z33" i="16" s="1"/>
  <c r="AA33" i="16" s="1"/>
  <c r="AJ10" i="16"/>
  <c r="Q37" i="16"/>
  <c r="AJ30" i="16"/>
  <c r="AJ28" i="16"/>
  <c r="AF11" i="16"/>
  <c r="AG11" i="16" s="1"/>
  <c r="AH11" i="16" s="1"/>
  <c r="K40" i="16"/>
  <c r="L40" i="16" s="1"/>
  <c r="M40" i="16" s="1"/>
  <c r="AJ16" i="16"/>
  <c r="L22" i="16"/>
  <c r="M22" i="16" s="1"/>
  <c r="L33" i="16"/>
  <c r="M33" i="16" s="1"/>
  <c r="X18" i="16"/>
  <c r="AJ18" i="16"/>
  <c r="AF22" i="16"/>
  <c r="AG22" i="16" s="1"/>
  <c r="AH22" i="16" s="1"/>
  <c r="AE30" i="16"/>
  <c r="AF5" i="16"/>
  <c r="AG5" i="16" s="1"/>
  <c r="AH5" i="16" s="1"/>
  <c r="Q17" i="16"/>
  <c r="AH36" i="16"/>
  <c r="AJ8" i="16"/>
  <c r="AM7" i="16"/>
  <c r="AK10" i="16"/>
  <c r="AK8" i="16"/>
  <c r="AE25" i="16"/>
  <c r="AF25" i="16" s="1"/>
  <c r="AG25" i="16" s="1"/>
  <c r="AH25" i="16" s="1"/>
  <c r="AJ36" i="16"/>
  <c r="K38" i="16"/>
  <c r="AL38" i="16" s="1"/>
  <c r="AK38" i="16"/>
  <c r="L35" i="16"/>
  <c r="M35" i="16" s="1"/>
  <c r="AF33" i="16"/>
  <c r="AG33" i="16" s="1"/>
  <c r="AH33" i="16" s="1"/>
  <c r="AJ33" i="16"/>
  <c r="V31" i="16"/>
  <c r="X31" i="16" s="1"/>
  <c r="Y31" i="16" s="1"/>
  <c r="Z31" i="16" s="1"/>
  <c r="AA31" i="16" s="1"/>
  <c r="AB31" i="16"/>
  <c r="AC31" i="16" s="1"/>
  <c r="Y10" i="16"/>
  <c r="AL10" i="16" s="1"/>
  <c r="AF16" i="16"/>
  <c r="AG16" i="16" s="1"/>
  <c r="AH16" i="16" s="1"/>
  <c r="AK11" i="16"/>
  <c r="K11" i="16"/>
  <c r="V40" i="16"/>
  <c r="X40" i="16" s="1"/>
  <c r="Y40" i="16" s="1"/>
  <c r="Z40" i="16" s="1"/>
  <c r="AA40" i="16" s="1"/>
  <c r="AB40" i="16"/>
  <c r="AC40" i="16" s="1"/>
  <c r="L5" i="16"/>
  <c r="M5" i="16" s="1"/>
  <c r="K23" i="16"/>
  <c r="L23" i="16" s="1"/>
  <c r="M23" i="16" s="1"/>
  <c r="R40" i="16"/>
  <c r="S40" i="16" s="1"/>
  <c r="T40" i="16" s="1"/>
  <c r="AF28" i="16"/>
  <c r="AG28" i="16" s="1"/>
  <c r="AH28" i="16" s="1"/>
  <c r="V34" i="16"/>
  <c r="X34" i="16" s="1"/>
  <c r="AB34" i="16"/>
  <c r="AC34" i="16" s="1"/>
  <c r="K14" i="16"/>
  <c r="V14" i="16"/>
  <c r="AB14" i="16"/>
  <c r="AC14" i="16" s="1"/>
  <c r="AF18" i="16"/>
  <c r="AG18" i="16" s="1"/>
  <c r="AH18" i="16" s="1"/>
  <c r="V23" i="16"/>
  <c r="X23" i="16" s="1"/>
  <c r="AB23" i="16"/>
  <c r="AC23" i="16" s="1"/>
  <c r="V6" i="16"/>
  <c r="AB6" i="16"/>
  <c r="AC6" i="16" s="1"/>
  <c r="X22" i="16"/>
  <c r="AJ22" i="16"/>
  <c r="K19" i="16"/>
  <c r="Y28" i="16"/>
  <c r="Z28" i="16" s="1"/>
  <c r="AA28" i="16" s="1"/>
  <c r="AF35" i="16"/>
  <c r="AG35" i="16" s="1"/>
  <c r="AH35" i="16" s="1"/>
  <c r="L16" i="16"/>
  <c r="M16" i="16" s="1"/>
  <c r="AJ9" i="16"/>
  <c r="Y30" i="16"/>
  <c r="Q34" i="16"/>
  <c r="L13" i="16"/>
  <c r="M13" i="16" s="1"/>
  <c r="V17" i="16"/>
  <c r="X17" i="16" s="1"/>
  <c r="Y17" i="16" s="1"/>
  <c r="Z17" i="16" s="1"/>
  <c r="AA17" i="16" s="1"/>
  <c r="AB17" i="16"/>
  <c r="AC17" i="16" s="1"/>
  <c r="Y36" i="16"/>
  <c r="Z36" i="16" s="1"/>
  <c r="AA36" i="16" s="1"/>
  <c r="R14" i="16"/>
  <c r="S14" i="16" s="1"/>
  <c r="T14" i="16" s="1"/>
  <c r="AE26" i="16"/>
  <c r="AK12" i="16"/>
  <c r="K12" i="16"/>
  <c r="AL12" i="16" s="1"/>
  <c r="R23" i="16"/>
  <c r="S23" i="16" s="1"/>
  <c r="T23" i="16" s="1"/>
  <c r="X13" i="16"/>
  <c r="AJ13" i="16"/>
  <c r="AF9" i="16"/>
  <c r="AL9" i="16" s="1"/>
  <c r="Y27" i="16"/>
  <c r="AL27" i="16" s="1"/>
  <c r="V37" i="16"/>
  <c r="X37" i="16" s="1"/>
  <c r="AB37" i="16"/>
  <c r="AC37" i="16" s="1"/>
  <c r="AM32" i="16"/>
  <c r="AK28" i="16"/>
  <c r="K28" i="16"/>
  <c r="AE19" i="16"/>
  <c r="AF19" i="16" s="1"/>
  <c r="AG19" i="16" s="1"/>
  <c r="AH19" i="16" s="1"/>
  <c r="K6" i="16"/>
  <c r="AB4" i="16"/>
  <c r="U41" i="16"/>
  <c r="Q4" i="16"/>
  <c r="O41" i="16"/>
  <c r="L4" i="16"/>
  <c r="M4" i="16" s="1"/>
  <c r="AH10" i="16"/>
  <c r="AH15" i="16"/>
  <c r="AH8" i="16"/>
  <c r="V4" i="16"/>
  <c r="AJ26" i="16" l="1"/>
  <c r="AG9" i="16"/>
  <c r="AH9" i="16" s="1"/>
  <c r="AM29" i="16"/>
  <c r="AM27" i="16"/>
  <c r="Z10" i="16"/>
  <c r="AA10" i="16" s="1"/>
  <c r="L38" i="16"/>
  <c r="M38" i="16" s="1"/>
  <c r="AK19" i="16"/>
  <c r="AM38" i="16"/>
  <c r="AM21" i="16"/>
  <c r="AJ20" i="16"/>
  <c r="AJ23" i="16"/>
  <c r="AL16" i="16"/>
  <c r="AM16" i="16" s="1"/>
  <c r="AM12" i="16"/>
  <c r="AJ34" i="16"/>
  <c r="AM8" i="16"/>
  <c r="Z27" i="16"/>
  <c r="AA27" i="16" s="1"/>
  <c r="AL35" i="16"/>
  <c r="AM35" i="16" s="1"/>
  <c r="K41" i="16"/>
  <c r="L44" i="16" s="1"/>
  <c r="L29" i="16"/>
  <c r="M29" i="16" s="1"/>
  <c r="AM9" i="16"/>
  <c r="X6" i="16"/>
  <c r="AJ6" i="16"/>
  <c r="L6" i="16"/>
  <c r="M6" i="16" s="1"/>
  <c r="AE14" i="16"/>
  <c r="L12" i="16"/>
  <c r="M12" i="16" s="1"/>
  <c r="R34" i="16"/>
  <c r="S34" i="16" s="1"/>
  <c r="T34" i="16" s="1"/>
  <c r="Y22" i="16"/>
  <c r="AK22" i="16"/>
  <c r="AE23" i="16"/>
  <c r="AF23" i="16" s="1"/>
  <c r="AG23" i="16" s="1"/>
  <c r="AH23" i="16" s="1"/>
  <c r="X14" i="16"/>
  <c r="AJ14" i="16"/>
  <c r="Y34" i="16"/>
  <c r="Z34" i="16" s="1"/>
  <c r="AA34" i="16" s="1"/>
  <c r="AJ17" i="16"/>
  <c r="AL33" i="16"/>
  <c r="AM33" i="16" s="1"/>
  <c r="AK25" i="16"/>
  <c r="Y5" i="16"/>
  <c r="AK5" i="16"/>
  <c r="R20" i="16"/>
  <c r="Y26" i="16"/>
  <c r="Z26" i="16" s="1"/>
  <c r="AA26" i="16" s="1"/>
  <c r="AK26" i="16"/>
  <c r="L19" i="16"/>
  <c r="M19" i="16" s="1"/>
  <c r="AL19" i="16"/>
  <c r="AM19" i="16" s="1"/>
  <c r="Y13" i="16"/>
  <c r="AK13" i="16"/>
  <c r="AE17" i="16"/>
  <c r="AF17" i="16" s="1"/>
  <c r="AG17" i="16" s="1"/>
  <c r="AH17" i="16" s="1"/>
  <c r="AE6" i="16"/>
  <c r="AF6" i="16" s="1"/>
  <c r="AG6" i="16" s="1"/>
  <c r="AH6" i="16" s="1"/>
  <c r="Y23" i="16"/>
  <c r="AE40" i="16"/>
  <c r="AF40" i="16" s="1"/>
  <c r="AG40" i="16" s="1"/>
  <c r="AH40" i="16" s="1"/>
  <c r="R17" i="16"/>
  <c r="AL25" i="16"/>
  <c r="AJ37" i="16"/>
  <c r="AE37" i="16"/>
  <c r="AK37" i="16" s="1"/>
  <c r="Z30" i="16"/>
  <c r="AA30" i="16" s="1"/>
  <c r="AJ40" i="16"/>
  <c r="AJ31" i="16"/>
  <c r="R37" i="16"/>
  <c r="L28" i="16"/>
  <c r="M28" i="16" s="1"/>
  <c r="AL28" i="16"/>
  <c r="AM28" i="16" s="1"/>
  <c r="AF26" i="16"/>
  <c r="AG26" i="16" s="1"/>
  <c r="AH26" i="16" s="1"/>
  <c r="Y37" i="16"/>
  <c r="Z37" i="16" s="1"/>
  <c r="AA37" i="16" s="1"/>
  <c r="L14" i="16"/>
  <c r="M14" i="16" s="1"/>
  <c r="L11" i="16"/>
  <c r="M11" i="16" s="1"/>
  <c r="AL11" i="16"/>
  <c r="AM11" i="16" s="1"/>
  <c r="AE31" i="16"/>
  <c r="AK31" i="16" s="1"/>
  <c r="AM10" i="16"/>
  <c r="L31" i="16"/>
  <c r="M31" i="16" s="1"/>
  <c r="AL36" i="16"/>
  <c r="AM36" i="16" s="1"/>
  <c r="L21" i="16"/>
  <c r="M21" i="16" s="1"/>
  <c r="AE34" i="16"/>
  <c r="AF34" i="16" s="1"/>
  <c r="AG34" i="16" s="1"/>
  <c r="AH34" i="16" s="1"/>
  <c r="AF30" i="16"/>
  <c r="AG30" i="16" s="1"/>
  <c r="AH30" i="16" s="1"/>
  <c r="AK30" i="16"/>
  <c r="Y18" i="16"/>
  <c r="AL18" i="16" s="1"/>
  <c r="AK18" i="16"/>
  <c r="AE20" i="16"/>
  <c r="V41" i="16"/>
  <c r="R4" i="16"/>
  <c r="S4" i="16" s="1"/>
  <c r="Q41" i="16"/>
  <c r="R44" i="16" s="1"/>
  <c r="AC4" i="16"/>
  <c r="AB41" i="16"/>
  <c r="X4" i="16"/>
  <c r="AM18" i="16" l="1"/>
  <c r="AK17" i="16"/>
  <c r="AK23" i="16"/>
  <c r="AL23" i="16"/>
  <c r="AM23" i="16" s="1"/>
  <c r="Z18" i="16"/>
  <c r="AA18" i="16" s="1"/>
  <c r="AM25" i="16"/>
  <c r="AL30" i="16"/>
  <c r="AM30" i="16" s="1"/>
  <c r="M41" i="16"/>
  <c r="M44" i="16" s="1"/>
  <c r="AL17" i="16"/>
  <c r="AM17" i="16" s="1"/>
  <c r="Z23" i="16"/>
  <c r="AA23" i="16" s="1"/>
  <c r="Z13" i="16"/>
  <c r="AA13" i="16" s="1"/>
  <c r="AL13" i="16"/>
  <c r="AM13" i="16" s="1"/>
  <c r="Z5" i="16"/>
  <c r="AA5" i="16" s="1"/>
  <c r="AL5" i="16"/>
  <c r="AM5" i="16" s="1"/>
  <c r="AF20" i="16"/>
  <c r="AL20" i="16" s="1"/>
  <c r="AL34" i="16"/>
  <c r="AK40" i="16"/>
  <c r="S17" i="16"/>
  <c r="T17" i="16" s="1"/>
  <c r="AL26" i="16"/>
  <c r="AM26" i="16" s="1"/>
  <c r="Y6" i="16"/>
  <c r="AK6" i="16"/>
  <c r="AL40" i="16"/>
  <c r="L41" i="16"/>
  <c r="S37" i="16"/>
  <c r="T37" i="16" s="1"/>
  <c r="AF37" i="16"/>
  <c r="AL37" i="16" s="1"/>
  <c r="AM37" i="16" s="1"/>
  <c r="AK20" i="16"/>
  <c r="Z22" i="16"/>
  <c r="AA22" i="16" s="1"/>
  <c r="AL22" i="16"/>
  <c r="AM22" i="16" s="1"/>
  <c r="AF31" i="16"/>
  <c r="AL31" i="16" s="1"/>
  <c r="AM31" i="16" s="1"/>
  <c r="S20" i="16"/>
  <c r="T20" i="16" s="1"/>
  <c r="AK34" i="16"/>
  <c r="AF14" i="16"/>
  <c r="AG14" i="16" s="1"/>
  <c r="AH14" i="16" s="1"/>
  <c r="Y14" i="16"/>
  <c r="AK14" i="16"/>
  <c r="X41" i="16"/>
  <c r="Y44" i="16" s="1"/>
  <c r="R41" i="16"/>
  <c r="S44" i="16" s="1"/>
  <c r="T4" i="16"/>
  <c r="AE4" i="16"/>
  <c r="AK4" i="16" s="1"/>
  <c r="AC41" i="16"/>
  <c r="AJ4" i="16"/>
  <c r="Y4" i="16"/>
  <c r="AM34" i="16" l="1"/>
  <c r="AG20" i="16"/>
  <c r="AH20" i="16" s="1"/>
  <c r="Y41" i="16"/>
  <c r="Z44" i="16" s="1"/>
  <c r="AL14" i="16"/>
  <c r="AM14" i="16" s="1"/>
  <c r="AK41" i="16"/>
  <c r="AM40" i="16"/>
  <c r="T41" i="16"/>
  <c r="T44" i="16" s="1"/>
  <c r="Z14" i="16"/>
  <c r="AA14" i="16" s="1"/>
  <c r="S41" i="16"/>
  <c r="AM20" i="16"/>
  <c r="AG37" i="16"/>
  <c r="AH37" i="16" s="1"/>
  <c r="Z6" i="16"/>
  <c r="AA6" i="16" s="1"/>
  <c r="AL6" i="16"/>
  <c r="AM6" i="16" s="1"/>
  <c r="AG31" i="16"/>
  <c r="AH31" i="16" s="1"/>
  <c r="AF4" i="16"/>
  <c r="AF41" i="16" s="1"/>
  <c r="AG44" i="16" s="1"/>
  <c r="AE41" i="16"/>
  <c r="AF44" i="16" s="1"/>
  <c r="AJ41" i="16"/>
  <c r="Z4" i="16"/>
  <c r="AL4" i="16" l="1"/>
  <c r="AK44" i="16"/>
  <c r="AL41" i="16"/>
  <c r="AL44" i="16" s="1"/>
  <c r="AG4" i="16"/>
  <c r="AH4" i="16" s="1"/>
  <c r="AH41" i="16" s="1"/>
  <c r="AH44" i="16" s="1"/>
  <c r="AM4" i="16"/>
  <c r="AM41" i="16" s="1"/>
  <c r="AM44" i="16" s="1"/>
  <c r="Z41" i="16"/>
  <c r="AA4" i="16"/>
  <c r="AA41" i="16" s="1"/>
  <c r="AA44" i="16" s="1"/>
  <c r="AG41" i="1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DIANA PATRICIA MARTINEZ MENDOZA</author>
  </authors>
  <commentList>
    <comment ref="I3" authorId="0" shapeId="0" xr:uid="{BD23A2DD-A1CD-4DF9-83A5-E09327B1B4BC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  <comment ref="P3" authorId="0" shapeId="0" xr:uid="{7A1BDBBC-5990-4716-8586-94468DE44C7D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  <comment ref="W3" authorId="0" shapeId="0" xr:uid="{2C7CAA30-B7EF-44FB-9E63-C58ECD33BA9B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  <comment ref="AD3" authorId="0" shapeId="0" xr:uid="{C671B3AF-9C7D-4915-9D90-960047403128}">
      <text>
        <r>
          <rPr>
            <b/>
            <sz val="9"/>
            <color indexed="81"/>
            <rFont val="Tahoma"/>
            <family val="2"/>
          </rPr>
          <t>DIANA PATRICIA MARTINEZ MENDOZA:</t>
        </r>
        <r>
          <rPr>
            <sz val="9"/>
            <color indexed="81"/>
            <rFont val="Tahoma"/>
            <family val="2"/>
          </rPr>
          <t xml:space="preserve">
INSERTAR VALOR DEL PORCENTAJE AIU</t>
        </r>
      </text>
    </comment>
  </commentList>
</comments>
</file>

<file path=xl/sharedStrings.xml><?xml version="1.0" encoding="utf-8"?>
<sst xmlns="http://schemas.openxmlformats.org/spreadsheetml/2006/main" count="258" uniqueCount="101">
  <si>
    <t>CIUDAD DE PRESTACION DEL SERVICIO</t>
  </si>
  <si>
    <t>SERVICIO</t>
  </si>
  <si>
    <t>MODALIDAD</t>
  </si>
  <si>
    <t>HORARIO</t>
  </si>
  <si>
    <t>CANTIDAD DE RECURSOS HUMANOS SOLICITADOS</t>
  </si>
  <si>
    <t>SUBTOTAL</t>
  </si>
  <si>
    <t>BOGOTA</t>
  </si>
  <si>
    <t>TIEMPO COMPLETO (LUNES A SÁBADO)</t>
  </si>
  <si>
    <t>ARAUCA</t>
  </si>
  <si>
    <t>ASEO_Y_CAFETERIA</t>
  </si>
  <si>
    <t>ARMENIA</t>
  </si>
  <si>
    <t>TIEMPO COMPLETO (LUNES A VIERNES)</t>
  </si>
  <si>
    <t>BUCARAMANGA</t>
  </si>
  <si>
    <t>BUENAVENTURA</t>
  </si>
  <si>
    <t>CALI</t>
  </si>
  <si>
    <t>CARTAGENA</t>
  </si>
  <si>
    <t>CENTRO EMPRESARIAL CORPORATIVO</t>
  </si>
  <si>
    <t>CÚCUTA</t>
  </si>
  <si>
    <t>FLORENCIA</t>
  </si>
  <si>
    <t>IBAGUE</t>
  </si>
  <si>
    <t>MANIZALES</t>
  </si>
  <si>
    <t>MEDELLIN</t>
  </si>
  <si>
    <t>MOCOA</t>
  </si>
  <si>
    <t>MONTERIA</t>
  </si>
  <si>
    <t>NEIVA</t>
  </si>
  <si>
    <t>PASTO</t>
  </si>
  <si>
    <t>PEREIRA</t>
  </si>
  <si>
    <t>QUIBDÓ</t>
  </si>
  <si>
    <t>RIOHACHA</t>
  </si>
  <si>
    <t>SINCELEJO</t>
  </si>
  <si>
    <t>TUNJA</t>
  </si>
  <si>
    <t>VILLAVICENCIO</t>
  </si>
  <si>
    <t>ESTATAL (BOGOTÁ)</t>
  </si>
  <si>
    <t>YOPAL</t>
  </si>
  <si>
    <t>OFIC. DE INDEMNIZACIONES ZONA CENTRO (BOGOTA)</t>
  </si>
  <si>
    <t>OFIC. DE INDEMNIZACIONES ZONA NORTE (MEDELLIN)</t>
  </si>
  <si>
    <t>OFIC. DE INDEMNIZACIONES ZONA OCCIDENTE (CALI)</t>
  </si>
  <si>
    <t>CENTRO DE SERVICIOS MASIVOS</t>
  </si>
  <si>
    <t>CASA MATRIZ (BOGOTÁ D.C)</t>
  </si>
  <si>
    <t>TÉCNICOS EN MANTENIMIENTO (TODEROS)</t>
  </si>
  <si>
    <t>IVA</t>
  </si>
  <si>
    <t>TOTAL</t>
  </si>
  <si>
    <t>POPAYAN</t>
  </si>
  <si>
    <t>ANEXO No. 1 "PERSONAL OPERATIVO"</t>
  </si>
  <si>
    <t>VALOR MENSUAL POR CADA RECURSO HUMANO (CELDA H VALOR EXENTO DE IVA)</t>
  </si>
  <si>
    <t>SUBTOTAL MENSUAL (VALOR EXENTO DE IVA)</t>
  </si>
  <si>
    <t>INDICAR PORCENTAJE DE AIU (ADMINISTRACION, IMPREVISTOS Y UTILIDAD)</t>
  </si>
  <si>
    <t>AIU  (ADMINISTRACION, IMPREVISTOS Y UTILIDAD)</t>
  </si>
  <si>
    <t>IVA (19%)</t>
  </si>
  <si>
    <t>VALOR TOTAL AIU  + IVA 19%</t>
  </si>
  <si>
    <t>VALOR TOTAL SERVICIO DE PERSONAL OPERATIVO</t>
  </si>
  <si>
    <t>SUBTOTAL EXENTO DE IVA</t>
  </si>
  <si>
    <t>IVA DEL AIU</t>
  </si>
  <si>
    <t>VALOR TOTAL PROPUESTA ECONOMICA SERVICIO DE PERSONAL OPERATIVO</t>
  </si>
  <si>
    <t>PROPUESTA ECONÓMICA</t>
  </si>
  <si>
    <t>VALOR TOTAL VIGENCIA 2024</t>
  </si>
  <si>
    <t>VALOR PROPUESTO VIGENCIA 2024</t>
  </si>
  <si>
    <t>TIEMPO COMPLETO (LUNES A SÁBADO) CON 1 CELULAR CON PLAN MINUTOS Y DATOS ILIMITADOS , 1 EQUIPO COMPUTO, 1 IMPRESORA,1 ESCANER, INTERNET E INSUMOS DE PAPELERIA</t>
  </si>
  <si>
    <t>TÉCNICO EN MANTENIMIENTO (TODEROS)</t>
  </si>
  <si>
    <t>TIEMPO COMPLETO (LUNES A SÁBADO) CADA UNO DE LOS TODEROS DEBE TENER CON 1 CELULAR CON  PLAN MINUTOS Y DATOS ILIMITADOS, PARA UN TOTAL DE 2 CELULARES</t>
  </si>
  <si>
    <t>TIEMPO COMPLETO (LUNES A SÁBADO) CADA UNO DE LOS TODEROS DEBE TENER CON 1 CELULAR CON  PLAN MINUTOS Y DATOS ILIMITADOS, PARA UN TOTAL DE 1 CELULAR</t>
  </si>
  <si>
    <t>LUNES A VIERNES DE 6:00 AM A 3:00 PM (INCLUIDA 1 HORA DE ALMUERZO)
SÁBADO DE 6:00 AM A 1:00 PM (SIN HORA DE ALMUERZO)</t>
  </si>
  <si>
    <t>LUNES A VIERNES DE 8:00 AM A 5:00 PM (INCLUIDA 1 HORA DE ALMUERZO)
SÁBADO DE 6:00 AM A 1:00 PM (SIN HORA DE ALMUERZO)</t>
  </si>
  <si>
    <t xml:space="preserve">SUPERVISOR DE ASEO Y CAFETERIA </t>
  </si>
  <si>
    <t>CASA MATRIZ (BOGOTÁ D.C) PRESIDENCIA</t>
  </si>
  <si>
    <t>LUNES A JUEVES DE 7:00 AM A 5:30 PM (INCLUIDA 1 HORA DE ALMUERZO)
VIERNES DE 7:00 AM A 5:00 PM (INCLUIDA 1 HORA DE ALMUERZO)</t>
  </si>
  <si>
    <t>VIGENCIA: 5 de Julio de 2024 a 31 de Diciembre de 2024</t>
  </si>
  <si>
    <t>VALOR PARA 5 MESES Y 26 DIAS VIGENCIA 2024 IVA 0% (VALOR EXENTO DE IVA)</t>
  </si>
  <si>
    <t>SUBTOTAL MENSUAL  INCREMENTO DEL 8.8% (VALOR EXENTO DE IVA)</t>
  </si>
  <si>
    <t>VALOR TOTAL VIGENCIA 2025</t>
  </si>
  <si>
    <t>VALOR PROPUESTO VIGENCIA 2025</t>
  </si>
  <si>
    <t>VALOR PARA 12 MESES  VIGENCIA 2025 IVA 0% (VALOR EXENTO DE IVA)</t>
  </si>
  <si>
    <t>VIGENCIA: 1 de Enero de 2025 a 31 de diciembre de 2025</t>
  </si>
  <si>
    <t>SUBTOTAL MENSUAL  INCREMENTO DEL 6.8% (VALOR EXENTO DE IVA)</t>
  </si>
  <si>
    <t>VALOR TOTAL VIGENCIA 2026</t>
  </si>
  <si>
    <t>VIGENCIA: 1 de Enero de 2026 a 31 de diciembre de 2026</t>
  </si>
  <si>
    <t>VALOR PARA 12 MESES  VIGENCIA 2026 IVA 0% (VALOR EXENTO DE IVA)</t>
  </si>
  <si>
    <t>VIGENCIA: 1 de Enero de 2027 a 4 de julio de 2027</t>
  </si>
  <si>
    <t>VALOR PARA 6 MESES Y 4 DIAs VIGENCIA 2027 IVA 0% (VALOR EXENTO DE IVA)</t>
  </si>
  <si>
    <t>VALOR TOTAL VIGENCIA 2027</t>
  </si>
  <si>
    <t>VIGENCIA: 5 de julio de 2024  al 4 de julio de 2027</t>
  </si>
  <si>
    <t>VALOR TOTAL VIGENCIA 2024 A 2027</t>
  </si>
  <si>
    <t>VALOR TOTAL PROPUESTO VIGENCIA  2024 A 2027</t>
  </si>
  <si>
    <t>VALOR PROPUESTO VIGENCIA 2026</t>
  </si>
  <si>
    <t>VALOR PROPUESTO VIGENCIA 2027</t>
  </si>
  <si>
    <t>TIEMPO COMPLETO (LUNES A VIERNES) CON UNA (1)  LAVA BRILLADORA INDUSTRIAL CON PORTA PAD</t>
  </si>
  <si>
    <t>TIEMPO COMPLETO (LUNES A SÁBADO)CON TRES (3)  LAVA BRILLADORA INDUSTRIAL CON PORTA PAD Y DOS (2) HIDRO LAVADORAS ELECTRICAS</t>
  </si>
  <si>
    <t xml:space="preserve">TIEMPO COMPLETO (LUNES A SÁBADO) CON UNA (1) ASPIRADORA INDUSTRIAL </t>
  </si>
  <si>
    <t>TIEMPO COMPLETO (LUNES A VIERNES) CON UNA (1)  HIDROLAVADORA ELECTRICA Y UNA (1) ASPIRADORA CASERA</t>
  </si>
  <si>
    <t>LUNES A JUEVES DE 7:00 AM A 5:30 PM (INCLUIDA 1 HORA DE ALMUERZO)
VIERNES DE 7:00 AM A 4:30 PM (INCLUIDA 1 HORA DE ALMUERZO)</t>
  </si>
  <si>
    <t>LUNES A JUEVES DE 8:30 AM A 7:00 PM (INCLUIDA 1 HORA DE ALMUERZO)
VIERNES DE 8:30 AM A 6:00 PM (INCLUIDA 1 HORA DE ALMUERZO)</t>
  </si>
  <si>
    <t>PRECIO PISO VIGENCIA 2024</t>
  </si>
  <si>
    <t>PRECIO TECHO VIGENCIA 2024</t>
  </si>
  <si>
    <t>PRECIO PISO VIGENCIA 2025</t>
  </si>
  <si>
    <t>PRECIO TECHO VIGENCIA 2025</t>
  </si>
  <si>
    <t>PRECIO PISO VIGENCIA 2026</t>
  </si>
  <si>
    <t>PRECIO TECHO VIGENCIA 2026</t>
  </si>
  <si>
    <t>PRECIO PISO VIGENCIA 2027</t>
  </si>
  <si>
    <t>PRECIO TECHO VIGENCIA 2027</t>
  </si>
  <si>
    <t>PRECIO TOTAL PISO VIGENCIA 2024-2027</t>
  </si>
  <si>
    <t>PRECIO TOTAL TECHO VIGENCIA 2024-2027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</si>
</sst>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i/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E43CC0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1" fillId="0" borderId="0"/>
  </cellStyleXfs>
  <cellXfs count="95">
    <xf numFmtId="0" fontId="0" fillId="0" borderId="0" xfId="0"/>
    <xf numFmtId="165" fontId="4" fillId="0" borderId="0" xfId="1" applyNumberFormat="1" applyFont="1" applyProtection="1"/>
    <xf numFmtId="1" fontId="4" fillId="0" borderId="1" xfId="1" applyNumberFormat="1" applyFont="1" applyBorder="1" applyAlignment="1" applyProtection="1">
      <alignment horizontal="center"/>
    </xf>
    <xf numFmtId="165" fontId="4" fillId="5" borderId="0" xfId="1" applyNumberFormat="1" applyFont="1" applyFill="1" applyBorder="1" applyProtection="1"/>
    <xf numFmtId="165" fontId="4" fillId="5" borderId="0" xfId="1" applyNumberFormat="1" applyFont="1" applyFill="1" applyProtection="1"/>
    <xf numFmtId="1" fontId="4" fillId="5" borderId="0" xfId="1" applyNumberFormat="1" applyFont="1" applyFill="1" applyBorder="1" applyAlignment="1" applyProtection="1">
      <alignment horizontal="center"/>
    </xf>
    <xf numFmtId="165" fontId="3" fillId="5" borderId="0" xfId="1" applyNumberFormat="1" applyFont="1" applyFill="1" applyProtection="1"/>
    <xf numFmtId="0" fontId="3" fillId="0" borderId="0" xfId="0" applyFont="1" applyProtection="1">
      <protection locked="0"/>
    </xf>
    <xf numFmtId="0" fontId="11" fillId="8" borderId="11" xfId="0" applyFont="1" applyFill="1" applyBorder="1" applyAlignment="1" applyProtection="1">
      <alignment horizontal="center" vertical="center" wrapText="1"/>
      <protection locked="0"/>
    </xf>
    <xf numFmtId="165" fontId="3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165" fontId="4" fillId="5" borderId="0" xfId="1" applyNumberFormat="1" applyFont="1" applyFill="1" applyProtection="1">
      <protection locked="0"/>
    </xf>
    <xf numFmtId="165" fontId="4" fillId="0" borderId="0" xfId="1" applyNumberFormat="1" applyFont="1" applyProtection="1">
      <protection locked="0"/>
    </xf>
    <xf numFmtId="0" fontId="3" fillId="5" borderId="0" xfId="0" applyFont="1" applyFill="1" applyProtection="1">
      <protection locked="0"/>
    </xf>
    <xf numFmtId="20" fontId="3" fillId="5" borderId="0" xfId="0" applyNumberFormat="1" applyFont="1" applyFill="1" applyProtection="1">
      <protection locked="0"/>
    </xf>
    <xf numFmtId="0" fontId="3" fillId="5" borderId="0" xfId="0" applyFont="1" applyFill="1" applyAlignment="1" applyProtection="1">
      <alignment horizontal="center"/>
      <protection locked="0"/>
    </xf>
    <xf numFmtId="165" fontId="4" fillId="0" borderId="1" xfId="1" applyNumberFormat="1" applyFont="1" applyBorder="1" applyProtection="1"/>
    <xf numFmtId="9" fontId="4" fillId="6" borderId="1" xfId="2" applyFont="1" applyFill="1" applyBorder="1" applyAlignment="1" applyProtection="1">
      <alignment horizontal="center" vertical="center"/>
    </xf>
    <xf numFmtId="165" fontId="3" fillId="0" borderId="1" xfId="1" applyNumberFormat="1" applyFont="1" applyFill="1" applyBorder="1" applyAlignment="1" applyProtection="1">
      <alignment vertical="center"/>
    </xf>
    <xf numFmtId="165" fontId="4" fillId="5" borderId="0" xfId="1" applyNumberFormat="1" applyFont="1" applyFill="1" applyAlignment="1" applyProtection="1">
      <alignment horizontal="center"/>
    </xf>
    <xf numFmtId="0" fontId="3" fillId="12" borderId="0" xfId="0" applyFont="1" applyFill="1" applyProtection="1">
      <protection locked="0"/>
    </xf>
    <xf numFmtId="0" fontId="3" fillId="3" borderId="0" xfId="0" applyFont="1" applyFill="1" applyProtection="1">
      <protection locked="0"/>
    </xf>
    <xf numFmtId="165" fontId="4" fillId="15" borderId="1" xfId="1" applyNumberFormat="1" applyFont="1" applyFill="1" applyBorder="1" applyAlignment="1" applyProtection="1">
      <alignment vertical="center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5" borderId="0" xfId="0" applyFont="1" applyFill="1"/>
    <xf numFmtId="20" fontId="3" fillId="5" borderId="0" xfId="0" applyNumberFormat="1" applyFont="1" applyFill="1"/>
    <xf numFmtId="0" fontId="4" fillId="7" borderId="16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 wrapText="1"/>
    </xf>
    <xf numFmtId="0" fontId="15" fillId="13" borderId="16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 wrapText="1"/>
    </xf>
    <xf numFmtId="0" fontId="15" fillId="13" borderId="1" xfId="0" applyFont="1" applyFill="1" applyBorder="1" applyAlignment="1">
      <alignment horizontal="center" vertical="center"/>
    </xf>
    <xf numFmtId="0" fontId="15" fillId="13" borderId="12" xfId="0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vertical="center"/>
    </xf>
    <xf numFmtId="9" fontId="4" fillId="6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/>
    </xf>
    <xf numFmtId="0" fontId="12" fillId="6" borderId="1" xfId="0" applyFont="1" applyFill="1" applyBorder="1" applyAlignment="1">
      <alignment horizontal="center"/>
    </xf>
    <xf numFmtId="165" fontId="13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15" fillId="13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15" fillId="2" borderId="1" xfId="0" applyFont="1" applyFill="1" applyBorder="1" applyAlignment="1">
      <alignment horizontal="center" wrapText="1"/>
    </xf>
    <xf numFmtId="0" fontId="9" fillId="5" borderId="9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2" fillId="7" borderId="17" xfId="0" applyFont="1" applyFill="1" applyBorder="1" applyAlignment="1" applyProtection="1">
      <alignment horizontal="center" wrapText="1"/>
      <protection locked="0"/>
    </xf>
    <xf numFmtId="0" fontId="2" fillId="7" borderId="5" xfId="0" applyFont="1" applyFill="1" applyBorder="1" applyAlignment="1" applyProtection="1">
      <alignment horizontal="center" wrapText="1"/>
      <protection locked="0"/>
    </xf>
    <xf numFmtId="0" fontId="2" fillId="7" borderId="18" xfId="0" applyFont="1" applyFill="1" applyBorder="1" applyAlignment="1" applyProtection="1">
      <alignment horizontal="center" wrapText="1"/>
      <protection locked="0"/>
    </xf>
    <xf numFmtId="0" fontId="2" fillId="4" borderId="13" xfId="0" applyFont="1" applyFill="1" applyBorder="1" applyAlignment="1" applyProtection="1">
      <alignment horizontal="center"/>
      <protection locked="0"/>
    </xf>
    <xf numFmtId="0" fontId="2" fillId="4" borderId="14" xfId="0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center"/>
      <protection locked="0"/>
    </xf>
    <xf numFmtId="0" fontId="2" fillId="9" borderId="13" xfId="0" applyFont="1" applyFill="1" applyBorder="1" applyAlignment="1" applyProtection="1">
      <alignment horizontal="center"/>
      <protection locked="0"/>
    </xf>
    <xf numFmtId="0" fontId="2" fillId="9" borderId="14" xfId="0" applyFont="1" applyFill="1" applyBorder="1" applyAlignment="1" applyProtection="1">
      <alignment horizontal="center"/>
      <protection locked="0"/>
    </xf>
    <xf numFmtId="0" fontId="2" fillId="9" borderId="15" xfId="0" applyFont="1" applyFill="1" applyBorder="1" applyAlignment="1" applyProtection="1">
      <alignment horizontal="center"/>
      <protection locked="0"/>
    </xf>
    <xf numFmtId="0" fontId="2" fillId="3" borderId="19" xfId="0" applyFont="1" applyFill="1" applyBorder="1" applyAlignment="1" applyProtection="1">
      <alignment horizontal="center"/>
      <protection locked="0"/>
    </xf>
    <xf numFmtId="0" fontId="2" fillId="3" borderId="0" xfId="0" applyFont="1" applyFill="1" applyAlignment="1" applyProtection="1">
      <alignment horizontal="center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2" fillId="7" borderId="11" xfId="0" applyFont="1" applyFill="1" applyBorder="1" applyAlignment="1" applyProtection="1">
      <alignment horizontal="center" vertical="center" wrapText="1"/>
      <protection locked="0"/>
    </xf>
    <xf numFmtId="0" fontId="2" fillId="7" borderId="1" xfId="0" applyFont="1" applyFill="1" applyBorder="1" applyAlignment="1" applyProtection="1">
      <alignment horizontal="center" vertical="center" wrapText="1"/>
      <protection locked="0"/>
    </xf>
    <xf numFmtId="0" fontId="10" fillId="4" borderId="17" xfId="0" applyFont="1" applyFill="1" applyBorder="1" applyAlignment="1" applyProtection="1">
      <alignment horizontal="center" vertical="center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18" xfId="0" applyFont="1" applyFill="1" applyBorder="1" applyAlignment="1" applyProtection="1">
      <alignment horizontal="center" vertical="center"/>
      <protection locked="0"/>
    </xf>
    <xf numFmtId="0" fontId="2" fillId="9" borderId="16" xfId="0" applyFont="1" applyFill="1" applyBorder="1" applyAlignment="1" applyProtection="1">
      <alignment horizontal="center"/>
      <protection locked="0"/>
    </xf>
    <xf numFmtId="0" fontId="2" fillId="9" borderId="1" xfId="0" applyFont="1" applyFill="1" applyBorder="1" applyAlignment="1" applyProtection="1">
      <alignment horizontal="center"/>
      <protection locked="0"/>
    </xf>
    <xf numFmtId="0" fontId="2" fillId="9" borderId="12" xfId="0" applyFont="1" applyFill="1" applyBorder="1" applyAlignment="1" applyProtection="1">
      <alignment horizontal="center"/>
      <protection locked="0"/>
    </xf>
    <xf numFmtId="0" fontId="14" fillId="13" borderId="13" xfId="0" applyFont="1" applyFill="1" applyBorder="1" applyAlignment="1" applyProtection="1">
      <alignment horizontal="center"/>
      <protection locked="0"/>
    </xf>
    <xf numFmtId="0" fontId="14" fillId="13" borderId="14" xfId="0" applyFont="1" applyFill="1" applyBorder="1" applyAlignment="1" applyProtection="1">
      <alignment horizontal="center"/>
      <protection locked="0"/>
    </xf>
    <xf numFmtId="0" fontId="14" fillId="13" borderId="15" xfId="0" applyFont="1" applyFill="1" applyBorder="1" applyAlignment="1" applyProtection="1">
      <alignment horizontal="center"/>
      <protection locked="0"/>
    </xf>
    <xf numFmtId="0" fontId="14" fillId="13" borderId="16" xfId="0" applyFont="1" applyFill="1" applyBorder="1" applyAlignment="1" applyProtection="1">
      <alignment horizontal="center"/>
      <protection locked="0"/>
    </xf>
    <xf numFmtId="0" fontId="14" fillId="13" borderId="1" xfId="0" applyFont="1" applyFill="1" applyBorder="1" applyAlignment="1" applyProtection="1">
      <alignment horizontal="center"/>
      <protection locked="0"/>
    </xf>
    <xf numFmtId="0" fontId="14" fillId="13" borderId="12" xfId="0" applyFont="1" applyFill="1" applyBorder="1" applyAlignment="1" applyProtection="1">
      <alignment horizontal="center"/>
      <protection locked="0"/>
    </xf>
  </cellXfs>
  <cellStyles count="5">
    <cellStyle name="Moneda" xfId="1" builtinId="4"/>
    <cellStyle name="Normal" xfId="0" builtinId="0"/>
    <cellStyle name="Normal 2 2" xfId="3" xr:uid="{00000000-0005-0000-0000-000002000000}"/>
    <cellStyle name="Normal 3 2" xfId="4" xr:uid="{00000000-0005-0000-0000-000003000000}"/>
    <cellStyle name="Porcentaje" xfId="2" builtinId="5"/>
  </cellStyles>
  <dxfs count="0"/>
  <tableStyles count="0" defaultTableStyle="TableStyleMedium2" defaultPivotStyle="PivotStyleLight16"/>
  <colors>
    <mruColors>
      <color rgb="FFE43CC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435F4-EC9F-43FA-8FC5-E808B05D6A74}">
  <sheetPr>
    <tabColor rgb="FF92D050"/>
  </sheetPr>
  <dimension ref="A1:AW54"/>
  <sheetViews>
    <sheetView tabSelected="1" topLeftCell="A35" zoomScale="75" zoomScaleNormal="75" workbookViewId="0">
      <selection activeCell="H21" sqref="H21"/>
    </sheetView>
  </sheetViews>
  <sheetFormatPr baseColWidth="10" defaultColWidth="0" defaultRowHeight="10" zeroHeight="1" x14ac:dyDescent="0.2"/>
  <cols>
    <col min="1" max="1" width="25.81640625" style="31" customWidth="1"/>
    <col min="2" max="2" width="23.1796875" style="31" customWidth="1"/>
    <col min="3" max="3" width="29" style="31" customWidth="1"/>
    <col min="4" max="4" width="27.81640625" style="31" customWidth="1"/>
    <col min="5" max="5" width="16.7265625" style="31" customWidth="1"/>
    <col min="6" max="6" width="20.1796875" style="14" customWidth="1"/>
    <col min="7" max="7" width="14.7265625" style="14" customWidth="1"/>
    <col min="8" max="8" width="16.453125" style="14" customWidth="1"/>
    <col min="9" max="9" width="20.54296875" style="16" customWidth="1"/>
    <col min="10" max="10" width="20.7265625" style="7" customWidth="1"/>
    <col min="11" max="11" width="20.1796875" style="7" customWidth="1"/>
    <col min="12" max="12" width="15.7265625" style="7" customWidth="1"/>
    <col min="13" max="13" width="18.54296875" style="7" customWidth="1"/>
    <col min="14" max="15" width="20.26953125" style="14" customWidth="1"/>
    <col min="16" max="16" width="25.54296875" style="14" customWidth="1"/>
    <col min="17" max="20" width="20.26953125" style="21" customWidth="1"/>
    <col min="21" max="23" width="22.453125" style="7" customWidth="1"/>
    <col min="24" max="27" width="22.453125" style="14" customWidth="1"/>
    <col min="28" max="30" width="22.453125" style="7" customWidth="1"/>
    <col min="31" max="34" width="22.453125" style="21" customWidth="1"/>
    <col min="35" max="35" width="2.26953125" style="7" customWidth="1"/>
    <col min="36" max="36" width="23.81640625" style="7" customWidth="1"/>
    <col min="37" max="37" width="21.81640625" style="7" customWidth="1"/>
    <col min="38" max="38" width="19.453125" style="7" customWidth="1"/>
    <col min="39" max="39" width="20.7265625" style="7" customWidth="1"/>
    <col min="40" max="40" width="14.54296875" style="7" hidden="1" customWidth="1"/>
    <col min="41" max="46" width="0" style="7" hidden="1" customWidth="1"/>
    <col min="47" max="47" width="14.54296875" style="7" hidden="1" customWidth="1"/>
    <col min="48" max="48" width="0" style="7" hidden="1" customWidth="1"/>
    <col min="49" max="49" width="14.54296875" style="7" hidden="1" customWidth="1"/>
    <col min="50" max="16384" width="11.453125" style="7" hidden="1"/>
  </cols>
  <sheetData>
    <row r="1" spans="1:40" ht="16.5" customHeight="1" x14ac:dyDescent="0.35">
      <c r="A1" s="64" t="s">
        <v>54</v>
      </c>
      <c r="B1" s="65"/>
      <c r="C1" s="65"/>
      <c r="D1" s="65"/>
      <c r="E1" s="66"/>
      <c r="F1" s="67" t="s">
        <v>66</v>
      </c>
      <c r="G1" s="68"/>
      <c r="H1" s="68"/>
      <c r="I1" s="68"/>
      <c r="J1" s="68"/>
      <c r="K1" s="68"/>
      <c r="L1" s="68"/>
      <c r="M1" s="69"/>
      <c r="N1" s="70" t="s">
        <v>72</v>
      </c>
      <c r="O1" s="71"/>
      <c r="P1" s="71"/>
      <c r="Q1" s="71"/>
      <c r="R1" s="71"/>
      <c r="S1" s="71"/>
      <c r="T1" s="72"/>
      <c r="U1" s="73" t="s">
        <v>75</v>
      </c>
      <c r="V1" s="74"/>
      <c r="W1" s="74"/>
      <c r="X1" s="74"/>
      <c r="Y1" s="74"/>
      <c r="Z1" s="74"/>
      <c r="AA1" s="75"/>
      <c r="AB1" s="89" t="s">
        <v>77</v>
      </c>
      <c r="AC1" s="90"/>
      <c r="AD1" s="90"/>
      <c r="AE1" s="90"/>
      <c r="AF1" s="90"/>
      <c r="AG1" s="90"/>
      <c r="AH1" s="91"/>
      <c r="AI1" s="76"/>
      <c r="AJ1" s="62" t="s">
        <v>80</v>
      </c>
      <c r="AK1" s="62"/>
      <c r="AL1" s="62"/>
      <c r="AM1" s="62"/>
    </row>
    <row r="2" spans="1:40" ht="29.25" customHeight="1" thickBot="1" x14ac:dyDescent="0.4">
      <c r="A2" s="78" t="s">
        <v>43</v>
      </c>
      <c r="B2" s="79"/>
      <c r="C2" s="79"/>
      <c r="D2" s="79"/>
      <c r="E2" s="80"/>
      <c r="F2" s="81" t="s">
        <v>50</v>
      </c>
      <c r="G2" s="82"/>
      <c r="H2" s="82"/>
      <c r="I2" s="82"/>
      <c r="J2" s="82"/>
      <c r="K2" s="82"/>
      <c r="L2" s="82"/>
      <c r="M2" s="82"/>
      <c r="N2" s="83" t="s">
        <v>50</v>
      </c>
      <c r="O2" s="84"/>
      <c r="P2" s="84"/>
      <c r="Q2" s="84"/>
      <c r="R2" s="84"/>
      <c r="S2" s="84"/>
      <c r="T2" s="85"/>
      <c r="U2" s="86" t="s">
        <v>50</v>
      </c>
      <c r="V2" s="87"/>
      <c r="W2" s="87"/>
      <c r="X2" s="87"/>
      <c r="Y2" s="87"/>
      <c r="Z2" s="87"/>
      <c r="AA2" s="88"/>
      <c r="AB2" s="92" t="s">
        <v>50</v>
      </c>
      <c r="AC2" s="93"/>
      <c r="AD2" s="93"/>
      <c r="AE2" s="93"/>
      <c r="AF2" s="93"/>
      <c r="AG2" s="93"/>
      <c r="AH2" s="94"/>
      <c r="AI2" s="77"/>
      <c r="AJ2" s="62" t="s">
        <v>53</v>
      </c>
      <c r="AK2" s="62"/>
      <c r="AL2" s="62"/>
      <c r="AM2" s="62"/>
    </row>
    <row r="3" spans="1:40" ht="56.25" customHeight="1" x14ac:dyDescent="0.2">
      <c r="A3" s="24" t="s">
        <v>0</v>
      </c>
      <c r="B3" s="25" t="s">
        <v>1</v>
      </c>
      <c r="C3" s="26" t="s">
        <v>2</v>
      </c>
      <c r="D3" s="25" t="s">
        <v>3</v>
      </c>
      <c r="E3" s="24" t="s">
        <v>4</v>
      </c>
      <c r="F3" s="8" t="s">
        <v>44</v>
      </c>
      <c r="G3" s="33" t="s">
        <v>45</v>
      </c>
      <c r="H3" s="34" t="s">
        <v>67</v>
      </c>
      <c r="I3" s="35" t="s">
        <v>46</v>
      </c>
      <c r="J3" s="36" t="s">
        <v>47</v>
      </c>
      <c r="K3" s="37" t="s">
        <v>48</v>
      </c>
      <c r="L3" s="36" t="s">
        <v>49</v>
      </c>
      <c r="M3" s="38" t="s">
        <v>55</v>
      </c>
      <c r="N3" s="39" t="s">
        <v>68</v>
      </c>
      <c r="O3" s="40" t="s">
        <v>71</v>
      </c>
      <c r="P3" s="41" t="s">
        <v>46</v>
      </c>
      <c r="Q3" s="40" t="s">
        <v>47</v>
      </c>
      <c r="R3" s="42" t="s">
        <v>48</v>
      </c>
      <c r="S3" s="40" t="s">
        <v>49</v>
      </c>
      <c r="T3" s="43" t="s">
        <v>69</v>
      </c>
      <c r="U3" s="44" t="s">
        <v>73</v>
      </c>
      <c r="V3" s="45" t="s">
        <v>76</v>
      </c>
      <c r="W3" s="46" t="s">
        <v>46</v>
      </c>
      <c r="X3" s="45" t="s">
        <v>47</v>
      </c>
      <c r="Y3" s="47" t="s">
        <v>48</v>
      </c>
      <c r="Z3" s="45" t="s">
        <v>49</v>
      </c>
      <c r="AA3" s="48" t="s">
        <v>74</v>
      </c>
      <c r="AB3" s="49" t="s">
        <v>73</v>
      </c>
      <c r="AC3" s="50" t="s">
        <v>78</v>
      </c>
      <c r="AD3" s="50" t="s">
        <v>46</v>
      </c>
      <c r="AE3" s="50" t="s">
        <v>47</v>
      </c>
      <c r="AF3" s="51" t="s">
        <v>48</v>
      </c>
      <c r="AG3" s="50" t="s">
        <v>49</v>
      </c>
      <c r="AH3" s="52" t="s">
        <v>79</v>
      </c>
      <c r="AI3" s="77"/>
      <c r="AJ3" s="58" t="s">
        <v>51</v>
      </c>
      <c r="AK3" s="58" t="s">
        <v>47</v>
      </c>
      <c r="AL3" s="58" t="s">
        <v>52</v>
      </c>
      <c r="AM3" s="58" t="s">
        <v>81</v>
      </c>
    </row>
    <row r="4" spans="1:40" s="10" customFormat="1" ht="62.5" customHeight="1" x14ac:dyDescent="0.35">
      <c r="A4" s="27" t="s">
        <v>6</v>
      </c>
      <c r="B4" s="28" t="s">
        <v>63</v>
      </c>
      <c r="C4" s="28" t="s">
        <v>57</v>
      </c>
      <c r="D4" s="29" t="s">
        <v>61</v>
      </c>
      <c r="E4" s="28">
        <v>1</v>
      </c>
      <c r="F4" s="23"/>
      <c r="G4" s="53">
        <f>+E4*F4</f>
        <v>0</v>
      </c>
      <c r="H4" s="53">
        <f>+((G4/30)*26)+(G4*5)</f>
        <v>0</v>
      </c>
      <c r="I4" s="18">
        <v>0.1</v>
      </c>
      <c r="J4" s="19">
        <f>+H4*I4</f>
        <v>0</v>
      </c>
      <c r="K4" s="19">
        <f>+J4*19%</f>
        <v>0</v>
      </c>
      <c r="L4" s="53">
        <f>+J4+K4</f>
        <v>0</v>
      </c>
      <c r="M4" s="53">
        <f>+H4+L4</f>
        <v>0</v>
      </c>
      <c r="N4" s="53">
        <f>+(G4*8.8%)+G4</f>
        <v>0</v>
      </c>
      <c r="O4" s="19">
        <f>+N4*12</f>
        <v>0</v>
      </c>
      <c r="P4" s="54">
        <f>+I4</f>
        <v>0.1</v>
      </c>
      <c r="Q4" s="19">
        <f>+O4*P4</f>
        <v>0</v>
      </c>
      <c r="R4" s="19">
        <f>+Q4*19%</f>
        <v>0</v>
      </c>
      <c r="S4" s="19">
        <f>+Q4+R4</f>
        <v>0</v>
      </c>
      <c r="T4" s="19">
        <f>+O4+S4</f>
        <v>0</v>
      </c>
      <c r="U4" s="53">
        <f>+(N4*6.8%)+N4</f>
        <v>0</v>
      </c>
      <c r="V4" s="19">
        <f>+U4*12</f>
        <v>0</v>
      </c>
      <c r="W4" s="54">
        <f>+P4</f>
        <v>0.1</v>
      </c>
      <c r="X4" s="19">
        <f>+V4*W4</f>
        <v>0</v>
      </c>
      <c r="Y4" s="19">
        <f>+X4*19%</f>
        <v>0</v>
      </c>
      <c r="Z4" s="19">
        <f>+X4+Y4</f>
        <v>0</v>
      </c>
      <c r="AA4" s="19">
        <f>+V4+Z4</f>
        <v>0</v>
      </c>
      <c r="AB4" s="53">
        <f>+(U4*6.8%)+U4</f>
        <v>0</v>
      </c>
      <c r="AC4" s="19">
        <f>+((AB4/30)*4)+(AB4*6)</f>
        <v>0</v>
      </c>
      <c r="AD4" s="54">
        <f>+W4</f>
        <v>0.1</v>
      </c>
      <c r="AE4" s="19">
        <f>+AC4*AD4</f>
        <v>0</v>
      </c>
      <c r="AF4" s="19">
        <f>+AE4*19%</f>
        <v>0</v>
      </c>
      <c r="AG4" s="19">
        <f>+AE4+AF4</f>
        <v>0</v>
      </c>
      <c r="AH4" s="19">
        <f>+AC4+AG4</f>
        <v>0</v>
      </c>
      <c r="AI4" s="77"/>
      <c r="AJ4" s="53">
        <f>+H4+O4+V4+AC4</f>
        <v>0</v>
      </c>
      <c r="AK4" s="53">
        <f>+J4+Q4+X4+AE4</f>
        <v>0</v>
      </c>
      <c r="AL4" s="53">
        <f>+K4+R4+Y4+AF4</f>
        <v>0</v>
      </c>
      <c r="AM4" s="53">
        <f>+AJ4+AK4+AL4</f>
        <v>0</v>
      </c>
      <c r="AN4" s="9"/>
    </row>
    <row r="5" spans="1:40" s="10" customFormat="1" ht="54" customHeight="1" x14ac:dyDescent="0.35">
      <c r="A5" s="30" t="s">
        <v>8</v>
      </c>
      <c r="B5" s="29" t="s">
        <v>9</v>
      </c>
      <c r="C5" s="29" t="s">
        <v>11</v>
      </c>
      <c r="D5" s="29" t="s">
        <v>89</v>
      </c>
      <c r="E5" s="29">
        <v>1</v>
      </c>
      <c r="F5" s="23"/>
      <c r="G5" s="53">
        <f t="shared" ref="G5:G40" si="0">+E5*F5</f>
        <v>0</v>
      </c>
      <c r="H5" s="53">
        <f t="shared" ref="H5:H40" si="1">+((G5/30)*26)+(G5*5)</f>
        <v>0</v>
      </c>
      <c r="I5" s="18">
        <v>0.1</v>
      </c>
      <c r="J5" s="19">
        <f t="shared" ref="J5:J40" si="2">+H5*I5</f>
        <v>0</v>
      </c>
      <c r="K5" s="19">
        <f t="shared" ref="K5:K40" si="3">+J5*19%</f>
        <v>0</v>
      </c>
      <c r="L5" s="53">
        <f t="shared" ref="L5:L40" si="4">+J5+K5</f>
        <v>0</v>
      </c>
      <c r="M5" s="53">
        <f t="shared" ref="M5:M40" si="5">+H5+L5</f>
        <v>0</v>
      </c>
      <c r="N5" s="53">
        <f t="shared" ref="N5:N40" si="6">+(G5*8.8%)+G5</f>
        <v>0</v>
      </c>
      <c r="O5" s="19">
        <f t="shared" ref="O5:O40" si="7">+N5*12</f>
        <v>0</v>
      </c>
      <c r="P5" s="54">
        <f>+I5</f>
        <v>0.1</v>
      </c>
      <c r="Q5" s="19">
        <f t="shared" ref="Q5:Q40" si="8">+O5*P5</f>
        <v>0</v>
      </c>
      <c r="R5" s="19">
        <f t="shared" ref="R5:R40" si="9">+Q5*19%</f>
        <v>0</v>
      </c>
      <c r="S5" s="19">
        <f t="shared" ref="S5:S40" si="10">+Q5+R5</f>
        <v>0</v>
      </c>
      <c r="T5" s="19">
        <f t="shared" ref="T5:T40" si="11">+O5+S5</f>
        <v>0</v>
      </c>
      <c r="U5" s="53">
        <f t="shared" ref="U5:U40" si="12">+(N5*6.8%)+N5</f>
        <v>0</v>
      </c>
      <c r="V5" s="19">
        <f t="shared" ref="V5:V40" si="13">+U5*12</f>
        <v>0</v>
      </c>
      <c r="W5" s="54">
        <f>+P5</f>
        <v>0.1</v>
      </c>
      <c r="X5" s="19">
        <f t="shared" ref="X5:X40" si="14">+V5*W5</f>
        <v>0</v>
      </c>
      <c r="Y5" s="19">
        <f t="shared" ref="Y5:Y40" si="15">+X5*19%</f>
        <v>0</v>
      </c>
      <c r="Z5" s="19">
        <f t="shared" ref="Z5:Z40" si="16">+X5+Y5</f>
        <v>0</v>
      </c>
      <c r="AA5" s="19">
        <f t="shared" ref="AA5:AA40" si="17">+V5+Z5</f>
        <v>0</v>
      </c>
      <c r="AB5" s="53">
        <f t="shared" ref="AB5:AB40" si="18">+(U5*6.8%)+U5</f>
        <v>0</v>
      </c>
      <c r="AC5" s="19">
        <f t="shared" ref="AC5:AC40" si="19">+((AB5/30)*4)+(AB5*6)</f>
        <v>0</v>
      </c>
      <c r="AD5" s="54">
        <f>+W5</f>
        <v>0.1</v>
      </c>
      <c r="AE5" s="19">
        <f t="shared" ref="AE5:AE40" si="20">+AC5*AD5</f>
        <v>0</v>
      </c>
      <c r="AF5" s="19">
        <f t="shared" ref="AF5:AF40" si="21">+AE5*19%</f>
        <v>0</v>
      </c>
      <c r="AG5" s="19">
        <f t="shared" ref="AG5:AG40" si="22">+AE5+AF5</f>
        <v>0</v>
      </c>
      <c r="AH5" s="19">
        <f>+AC5+AG5</f>
        <v>0</v>
      </c>
      <c r="AI5" s="77"/>
      <c r="AJ5" s="53">
        <f t="shared" ref="AJ5:AJ40" si="23">+H5+O5+V5+AC5</f>
        <v>0</v>
      </c>
      <c r="AK5" s="53">
        <f t="shared" ref="AK5:AK40" si="24">+J5+Q5+X5+AE5</f>
        <v>0</v>
      </c>
      <c r="AL5" s="53">
        <f t="shared" ref="AL5:AL40" si="25">+K5+R5+Y5+AF5</f>
        <v>0</v>
      </c>
      <c r="AM5" s="53">
        <f t="shared" ref="AM5:AM40" si="26">+AJ5+AK5+AL5</f>
        <v>0</v>
      </c>
    </row>
    <row r="6" spans="1:40" s="10" customFormat="1" ht="50" x14ac:dyDescent="0.35">
      <c r="A6" s="30" t="s">
        <v>10</v>
      </c>
      <c r="B6" s="29" t="s">
        <v>9</v>
      </c>
      <c r="C6" s="29" t="s">
        <v>11</v>
      </c>
      <c r="D6" s="29" t="s">
        <v>89</v>
      </c>
      <c r="E6" s="29">
        <v>1</v>
      </c>
      <c r="F6" s="23"/>
      <c r="G6" s="53">
        <f t="shared" si="0"/>
        <v>0</v>
      </c>
      <c r="H6" s="53">
        <f t="shared" si="1"/>
        <v>0</v>
      </c>
      <c r="I6" s="18">
        <v>0.1</v>
      </c>
      <c r="J6" s="19">
        <f t="shared" si="2"/>
        <v>0</v>
      </c>
      <c r="K6" s="19">
        <f t="shared" si="3"/>
        <v>0</v>
      </c>
      <c r="L6" s="53">
        <f t="shared" si="4"/>
        <v>0</v>
      </c>
      <c r="M6" s="53">
        <f t="shared" si="5"/>
        <v>0</v>
      </c>
      <c r="N6" s="53">
        <f t="shared" si="6"/>
        <v>0</v>
      </c>
      <c r="O6" s="19">
        <f t="shared" si="7"/>
        <v>0</v>
      </c>
      <c r="P6" s="54">
        <f t="shared" ref="P6:P40" si="27">+I6</f>
        <v>0.1</v>
      </c>
      <c r="Q6" s="19">
        <f t="shared" si="8"/>
        <v>0</v>
      </c>
      <c r="R6" s="19">
        <f t="shared" si="9"/>
        <v>0</v>
      </c>
      <c r="S6" s="19">
        <f t="shared" si="10"/>
        <v>0</v>
      </c>
      <c r="T6" s="19">
        <f t="shared" si="11"/>
        <v>0</v>
      </c>
      <c r="U6" s="53">
        <f t="shared" si="12"/>
        <v>0</v>
      </c>
      <c r="V6" s="19">
        <f t="shared" si="13"/>
        <v>0</v>
      </c>
      <c r="W6" s="54">
        <f t="shared" ref="W6:W40" si="28">+P6</f>
        <v>0.1</v>
      </c>
      <c r="X6" s="19">
        <f t="shared" si="14"/>
        <v>0</v>
      </c>
      <c r="Y6" s="19">
        <f t="shared" si="15"/>
        <v>0</v>
      </c>
      <c r="Z6" s="19">
        <f t="shared" si="16"/>
        <v>0</v>
      </c>
      <c r="AA6" s="19">
        <f t="shared" si="17"/>
        <v>0</v>
      </c>
      <c r="AB6" s="53">
        <f t="shared" si="18"/>
        <v>0</v>
      </c>
      <c r="AC6" s="19">
        <f t="shared" si="19"/>
        <v>0</v>
      </c>
      <c r="AD6" s="54">
        <f t="shared" ref="AD6:AD40" si="29">+W6</f>
        <v>0.1</v>
      </c>
      <c r="AE6" s="19">
        <f t="shared" si="20"/>
        <v>0</v>
      </c>
      <c r="AF6" s="19">
        <f t="shared" si="21"/>
        <v>0</v>
      </c>
      <c r="AG6" s="19">
        <f t="shared" si="22"/>
        <v>0</v>
      </c>
      <c r="AH6" s="19">
        <f t="shared" ref="AH6:AH40" si="30">+AC6+AG6</f>
        <v>0</v>
      </c>
      <c r="AI6" s="77"/>
      <c r="AJ6" s="53">
        <f t="shared" si="23"/>
        <v>0</v>
      </c>
      <c r="AK6" s="53">
        <f t="shared" si="24"/>
        <v>0</v>
      </c>
      <c r="AL6" s="53">
        <f t="shared" si="25"/>
        <v>0</v>
      </c>
      <c r="AM6" s="53">
        <f t="shared" si="26"/>
        <v>0</v>
      </c>
    </row>
    <row r="7" spans="1:40" s="10" customFormat="1" ht="50" x14ac:dyDescent="0.35">
      <c r="A7" s="30" t="s">
        <v>12</v>
      </c>
      <c r="B7" s="29" t="s">
        <v>9</v>
      </c>
      <c r="C7" s="29" t="s">
        <v>11</v>
      </c>
      <c r="D7" s="29" t="s">
        <v>89</v>
      </c>
      <c r="E7" s="29">
        <v>1</v>
      </c>
      <c r="F7" s="23"/>
      <c r="G7" s="53">
        <f t="shared" si="0"/>
        <v>0</v>
      </c>
      <c r="H7" s="53">
        <f t="shared" si="1"/>
        <v>0</v>
      </c>
      <c r="I7" s="18">
        <v>0.1</v>
      </c>
      <c r="J7" s="19">
        <f t="shared" si="2"/>
        <v>0</v>
      </c>
      <c r="K7" s="19">
        <f t="shared" si="3"/>
        <v>0</v>
      </c>
      <c r="L7" s="53">
        <f t="shared" si="4"/>
        <v>0</v>
      </c>
      <c r="M7" s="53">
        <f t="shared" si="5"/>
        <v>0</v>
      </c>
      <c r="N7" s="53">
        <f t="shared" si="6"/>
        <v>0</v>
      </c>
      <c r="O7" s="19">
        <f t="shared" si="7"/>
        <v>0</v>
      </c>
      <c r="P7" s="54">
        <f t="shared" si="27"/>
        <v>0.1</v>
      </c>
      <c r="Q7" s="19">
        <f t="shared" si="8"/>
        <v>0</v>
      </c>
      <c r="R7" s="19">
        <f t="shared" si="9"/>
        <v>0</v>
      </c>
      <c r="S7" s="19">
        <f t="shared" si="10"/>
        <v>0</v>
      </c>
      <c r="T7" s="19">
        <f t="shared" si="11"/>
        <v>0</v>
      </c>
      <c r="U7" s="53">
        <f t="shared" si="12"/>
        <v>0</v>
      </c>
      <c r="V7" s="19">
        <f t="shared" si="13"/>
        <v>0</v>
      </c>
      <c r="W7" s="54">
        <f t="shared" si="28"/>
        <v>0.1</v>
      </c>
      <c r="X7" s="19">
        <f t="shared" si="14"/>
        <v>0</v>
      </c>
      <c r="Y7" s="19">
        <f t="shared" si="15"/>
        <v>0</v>
      </c>
      <c r="Z7" s="19">
        <f t="shared" si="16"/>
        <v>0</v>
      </c>
      <c r="AA7" s="19">
        <f t="shared" si="17"/>
        <v>0</v>
      </c>
      <c r="AB7" s="53">
        <f t="shared" si="18"/>
        <v>0</v>
      </c>
      <c r="AC7" s="19">
        <f t="shared" si="19"/>
        <v>0</v>
      </c>
      <c r="AD7" s="54">
        <f t="shared" si="29"/>
        <v>0.1</v>
      </c>
      <c r="AE7" s="19">
        <f t="shared" si="20"/>
        <v>0</v>
      </c>
      <c r="AF7" s="19">
        <f t="shared" si="21"/>
        <v>0</v>
      </c>
      <c r="AG7" s="19">
        <f t="shared" si="22"/>
        <v>0</v>
      </c>
      <c r="AH7" s="19">
        <f t="shared" si="30"/>
        <v>0</v>
      </c>
      <c r="AI7" s="77"/>
      <c r="AJ7" s="53">
        <f t="shared" si="23"/>
        <v>0</v>
      </c>
      <c r="AK7" s="53">
        <f t="shared" si="24"/>
        <v>0</v>
      </c>
      <c r="AL7" s="53">
        <f t="shared" si="25"/>
        <v>0</v>
      </c>
      <c r="AM7" s="53">
        <f t="shared" si="26"/>
        <v>0</v>
      </c>
    </row>
    <row r="8" spans="1:40" s="10" customFormat="1" ht="50" x14ac:dyDescent="0.35">
      <c r="A8" s="30" t="s">
        <v>13</v>
      </c>
      <c r="B8" s="29" t="s">
        <v>9</v>
      </c>
      <c r="C8" s="29" t="s">
        <v>11</v>
      </c>
      <c r="D8" s="29" t="s">
        <v>89</v>
      </c>
      <c r="E8" s="29">
        <v>1</v>
      </c>
      <c r="F8" s="23"/>
      <c r="G8" s="53">
        <f t="shared" si="0"/>
        <v>0</v>
      </c>
      <c r="H8" s="53">
        <f t="shared" si="1"/>
        <v>0</v>
      </c>
      <c r="I8" s="18">
        <v>0.1</v>
      </c>
      <c r="J8" s="19">
        <f t="shared" si="2"/>
        <v>0</v>
      </c>
      <c r="K8" s="19">
        <f t="shared" si="3"/>
        <v>0</v>
      </c>
      <c r="L8" s="53">
        <f t="shared" si="4"/>
        <v>0</v>
      </c>
      <c r="M8" s="53">
        <f t="shared" si="5"/>
        <v>0</v>
      </c>
      <c r="N8" s="53">
        <f t="shared" si="6"/>
        <v>0</v>
      </c>
      <c r="O8" s="19">
        <f t="shared" si="7"/>
        <v>0</v>
      </c>
      <c r="P8" s="54">
        <f t="shared" si="27"/>
        <v>0.1</v>
      </c>
      <c r="Q8" s="19">
        <f t="shared" si="8"/>
        <v>0</v>
      </c>
      <c r="R8" s="19">
        <f t="shared" si="9"/>
        <v>0</v>
      </c>
      <c r="S8" s="19">
        <f t="shared" si="10"/>
        <v>0</v>
      </c>
      <c r="T8" s="19">
        <f t="shared" si="11"/>
        <v>0</v>
      </c>
      <c r="U8" s="53">
        <f t="shared" si="12"/>
        <v>0</v>
      </c>
      <c r="V8" s="19">
        <f t="shared" si="13"/>
        <v>0</v>
      </c>
      <c r="W8" s="54">
        <f t="shared" si="28"/>
        <v>0.1</v>
      </c>
      <c r="X8" s="19">
        <f t="shared" si="14"/>
        <v>0</v>
      </c>
      <c r="Y8" s="19">
        <f t="shared" si="15"/>
        <v>0</v>
      </c>
      <c r="Z8" s="19">
        <f t="shared" si="16"/>
        <v>0</v>
      </c>
      <c r="AA8" s="19">
        <f t="shared" si="17"/>
        <v>0</v>
      </c>
      <c r="AB8" s="53">
        <f t="shared" si="18"/>
        <v>0</v>
      </c>
      <c r="AC8" s="19">
        <f t="shared" si="19"/>
        <v>0</v>
      </c>
      <c r="AD8" s="54">
        <f t="shared" si="29"/>
        <v>0.1</v>
      </c>
      <c r="AE8" s="19">
        <f t="shared" si="20"/>
        <v>0</v>
      </c>
      <c r="AF8" s="19">
        <f t="shared" si="21"/>
        <v>0</v>
      </c>
      <c r="AG8" s="19">
        <f t="shared" si="22"/>
        <v>0</v>
      </c>
      <c r="AH8" s="19">
        <f t="shared" si="30"/>
        <v>0</v>
      </c>
      <c r="AI8" s="77"/>
      <c r="AJ8" s="53">
        <f t="shared" si="23"/>
        <v>0</v>
      </c>
      <c r="AK8" s="53">
        <f t="shared" si="24"/>
        <v>0</v>
      </c>
      <c r="AL8" s="53">
        <f t="shared" si="25"/>
        <v>0</v>
      </c>
      <c r="AM8" s="53">
        <f t="shared" si="26"/>
        <v>0</v>
      </c>
    </row>
    <row r="9" spans="1:40" s="10" customFormat="1" ht="50" x14ac:dyDescent="0.35">
      <c r="A9" s="30" t="s">
        <v>14</v>
      </c>
      <c r="B9" s="29" t="s">
        <v>9</v>
      </c>
      <c r="C9" s="29" t="s">
        <v>11</v>
      </c>
      <c r="D9" s="29" t="s">
        <v>89</v>
      </c>
      <c r="E9" s="29">
        <v>1</v>
      </c>
      <c r="F9" s="23"/>
      <c r="G9" s="53">
        <f t="shared" si="0"/>
        <v>0</v>
      </c>
      <c r="H9" s="53">
        <f t="shared" si="1"/>
        <v>0</v>
      </c>
      <c r="I9" s="18">
        <v>0.1</v>
      </c>
      <c r="J9" s="19">
        <f t="shared" si="2"/>
        <v>0</v>
      </c>
      <c r="K9" s="19">
        <f t="shared" si="3"/>
        <v>0</v>
      </c>
      <c r="L9" s="53">
        <f t="shared" si="4"/>
        <v>0</v>
      </c>
      <c r="M9" s="53">
        <f t="shared" si="5"/>
        <v>0</v>
      </c>
      <c r="N9" s="53">
        <f t="shared" si="6"/>
        <v>0</v>
      </c>
      <c r="O9" s="19">
        <f t="shared" si="7"/>
        <v>0</v>
      </c>
      <c r="P9" s="54">
        <f t="shared" si="27"/>
        <v>0.1</v>
      </c>
      <c r="Q9" s="19">
        <f t="shared" si="8"/>
        <v>0</v>
      </c>
      <c r="R9" s="19">
        <f t="shared" si="9"/>
        <v>0</v>
      </c>
      <c r="S9" s="19">
        <f t="shared" si="10"/>
        <v>0</v>
      </c>
      <c r="T9" s="19">
        <f t="shared" si="11"/>
        <v>0</v>
      </c>
      <c r="U9" s="53">
        <f t="shared" si="12"/>
        <v>0</v>
      </c>
      <c r="V9" s="19">
        <f t="shared" si="13"/>
        <v>0</v>
      </c>
      <c r="W9" s="54">
        <f t="shared" si="28"/>
        <v>0.1</v>
      </c>
      <c r="X9" s="19">
        <f t="shared" si="14"/>
        <v>0</v>
      </c>
      <c r="Y9" s="19">
        <f t="shared" si="15"/>
        <v>0</v>
      </c>
      <c r="Z9" s="19">
        <f t="shared" si="16"/>
        <v>0</v>
      </c>
      <c r="AA9" s="19">
        <f t="shared" si="17"/>
        <v>0</v>
      </c>
      <c r="AB9" s="53">
        <f t="shared" si="18"/>
        <v>0</v>
      </c>
      <c r="AC9" s="19">
        <f t="shared" si="19"/>
        <v>0</v>
      </c>
      <c r="AD9" s="54">
        <f t="shared" si="29"/>
        <v>0.1</v>
      </c>
      <c r="AE9" s="19">
        <f t="shared" si="20"/>
        <v>0</v>
      </c>
      <c r="AF9" s="19">
        <f t="shared" si="21"/>
        <v>0</v>
      </c>
      <c r="AG9" s="19">
        <f t="shared" si="22"/>
        <v>0</v>
      </c>
      <c r="AH9" s="19">
        <f t="shared" si="30"/>
        <v>0</v>
      </c>
      <c r="AI9" s="77"/>
      <c r="AJ9" s="53">
        <f t="shared" si="23"/>
        <v>0</v>
      </c>
      <c r="AK9" s="53">
        <f t="shared" si="24"/>
        <v>0</v>
      </c>
      <c r="AL9" s="53">
        <f t="shared" si="25"/>
        <v>0</v>
      </c>
      <c r="AM9" s="53">
        <f t="shared" si="26"/>
        <v>0</v>
      </c>
    </row>
    <row r="10" spans="1:40" s="10" customFormat="1" ht="50" x14ac:dyDescent="0.35">
      <c r="A10" s="30" t="s">
        <v>15</v>
      </c>
      <c r="B10" s="29" t="s">
        <v>9</v>
      </c>
      <c r="C10" s="29" t="s">
        <v>11</v>
      </c>
      <c r="D10" s="29" t="s">
        <v>89</v>
      </c>
      <c r="E10" s="29">
        <v>1</v>
      </c>
      <c r="F10" s="23"/>
      <c r="G10" s="53">
        <f t="shared" si="0"/>
        <v>0</v>
      </c>
      <c r="H10" s="53">
        <f t="shared" si="1"/>
        <v>0</v>
      </c>
      <c r="I10" s="18">
        <v>0.1</v>
      </c>
      <c r="J10" s="19">
        <f t="shared" si="2"/>
        <v>0</v>
      </c>
      <c r="K10" s="19">
        <f t="shared" si="3"/>
        <v>0</v>
      </c>
      <c r="L10" s="53">
        <f t="shared" si="4"/>
        <v>0</v>
      </c>
      <c r="M10" s="53">
        <f t="shared" si="5"/>
        <v>0</v>
      </c>
      <c r="N10" s="53">
        <f t="shared" si="6"/>
        <v>0</v>
      </c>
      <c r="O10" s="19">
        <f t="shared" si="7"/>
        <v>0</v>
      </c>
      <c r="P10" s="54">
        <f t="shared" si="27"/>
        <v>0.1</v>
      </c>
      <c r="Q10" s="19">
        <f t="shared" si="8"/>
        <v>0</v>
      </c>
      <c r="R10" s="19">
        <f t="shared" si="9"/>
        <v>0</v>
      </c>
      <c r="S10" s="19">
        <f t="shared" si="10"/>
        <v>0</v>
      </c>
      <c r="T10" s="19">
        <f t="shared" si="11"/>
        <v>0</v>
      </c>
      <c r="U10" s="53">
        <f t="shared" si="12"/>
        <v>0</v>
      </c>
      <c r="V10" s="19">
        <f t="shared" si="13"/>
        <v>0</v>
      </c>
      <c r="W10" s="54">
        <f t="shared" si="28"/>
        <v>0.1</v>
      </c>
      <c r="X10" s="19">
        <f t="shared" si="14"/>
        <v>0</v>
      </c>
      <c r="Y10" s="19">
        <f t="shared" si="15"/>
        <v>0</v>
      </c>
      <c r="Z10" s="19">
        <f t="shared" si="16"/>
        <v>0</v>
      </c>
      <c r="AA10" s="19">
        <f t="shared" si="17"/>
        <v>0</v>
      </c>
      <c r="AB10" s="53">
        <f t="shared" si="18"/>
        <v>0</v>
      </c>
      <c r="AC10" s="19">
        <f t="shared" si="19"/>
        <v>0</v>
      </c>
      <c r="AD10" s="54">
        <f t="shared" si="29"/>
        <v>0.1</v>
      </c>
      <c r="AE10" s="19">
        <f t="shared" si="20"/>
        <v>0</v>
      </c>
      <c r="AF10" s="19">
        <f t="shared" si="21"/>
        <v>0</v>
      </c>
      <c r="AG10" s="19">
        <f t="shared" si="22"/>
        <v>0</v>
      </c>
      <c r="AH10" s="19">
        <f t="shared" si="30"/>
        <v>0</v>
      </c>
      <c r="AI10" s="77"/>
      <c r="AJ10" s="53">
        <f t="shared" si="23"/>
        <v>0</v>
      </c>
      <c r="AK10" s="53">
        <f t="shared" si="24"/>
        <v>0</v>
      </c>
      <c r="AL10" s="53">
        <f t="shared" si="25"/>
        <v>0</v>
      </c>
      <c r="AM10" s="53">
        <f t="shared" si="26"/>
        <v>0</v>
      </c>
    </row>
    <row r="11" spans="1:40" s="10" customFormat="1" ht="65" customHeight="1" x14ac:dyDescent="0.35">
      <c r="A11" s="30" t="s">
        <v>16</v>
      </c>
      <c r="B11" s="29" t="s">
        <v>9</v>
      </c>
      <c r="C11" s="29" t="s">
        <v>85</v>
      </c>
      <c r="D11" s="29" t="s">
        <v>89</v>
      </c>
      <c r="E11" s="29">
        <v>1</v>
      </c>
      <c r="F11" s="23"/>
      <c r="G11" s="53">
        <f t="shared" si="0"/>
        <v>0</v>
      </c>
      <c r="H11" s="53">
        <f t="shared" si="1"/>
        <v>0</v>
      </c>
      <c r="I11" s="18">
        <v>0.1</v>
      </c>
      <c r="J11" s="19">
        <f t="shared" si="2"/>
        <v>0</v>
      </c>
      <c r="K11" s="19">
        <f t="shared" si="3"/>
        <v>0</v>
      </c>
      <c r="L11" s="53">
        <f t="shared" si="4"/>
        <v>0</v>
      </c>
      <c r="M11" s="53">
        <f t="shared" si="5"/>
        <v>0</v>
      </c>
      <c r="N11" s="53">
        <f t="shared" si="6"/>
        <v>0</v>
      </c>
      <c r="O11" s="19">
        <f t="shared" si="7"/>
        <v>0</v>
      </c>
      <c r="P11" s="54">
        <f t="shared" si="27"/>
        <v>0.1</v>
      </c>
      <c r="Q11" s="19">
        <f t="shared" si="8"/>
        <v>0</v>
      </c>
      <c r="R11" s="19">
        <f t="shared" si="9"/>
        <v>0</v>
      </c>
      <c r="S11" s="19">
        <f t="shared" si="10"/>
        <v>0</v>
      </c>
      <c r="T11" s="19">
        <f t="shared" si="11"/>
        <v>0</v>
      </c>
      <c r="U11" s="53">
        <f t="shared" si="12"/>
        <v>0</v>
      </c>
      <c r="V11" s="19">
        <f t="shared" si="13"/>
        <v>0</v>
      </c>
      <c r="W11" s="54">
        <f t="shared" si="28"/>
        <v>0.1</v>
      </c>
      <c r="X11" s="19">
        <f t="shared" si="14"/>
        <v>0</v>
      </c>
      <c r="Y11" s="19">
        <f t="shared" si="15"/>
        <v>0</v>
      </c>
      <c r="Z11" s="19">
        <f t="shared" si="16"/>
        <v>0</v>
      </c>
      <c r="AA11" s="19">
        <f t="shared" si="17"/>
        <v>0</v>
      </c>
      <c r="AB11" s="53">
        <f t="shared" si="18"/>
        <v>0</v>
      </c>
      <c r="AC11" s="19">
        <f t="shared" si="19"/>
        <v>0</v>
      </c>
      <c r="AD11" s="54">
        <f t="shared" si="29"/>
        <v>0.1</v>
      </c>
      <c r="AE11" s="19">
        <f t="shared" si="20"/>
        <v>0</v>
      </c>
      <c r="AF11" s="19">
        <f t="shared" si="21"/>
        <v>0</v>
      </c>
      <c r="AG11" s="19">
        <f t="shared" si="22"/>
        <v>0</v>
      </c>
      <c r="AH11" s="19">
        <f t="shared" si="30"/>
        <v>0</v>
      </c>
      <c r="AI11" s="77"/>
      <c r="AJ11" s="53">
        <f t="shared" si="23"/>
        <v>0</v>
      </c>
      <c r="AK11" s="53">
        <f t="shared" si="24"/>
        <v>0</v>
      </c>
      <c r="AL11" s="53">
        <f t="shared" si="25"/>
        <v>0</v>
      </c>
      <c r="AM11" s="53">
        <f t="shared" si="26"/>
        <v>0</v>
      </c>
    </row>
    <row r="12" spans="1:40" s="10" customFormat="1" ht="50" x14ac:dyDescent="0.35">
      <c r="A12" s="30" t="s">
        <v>17</v>
      </c>
      <c r="B12" s="29" t="s">
        <v>9</v>
      </c>
      <c r="C12" s="29" t="s">
        <v>11</v>
      </c>
      <c r="D12" s="29" t="s">
        <v>89</v>
      </c>
      <c r="E12" s="29">
        <v>1</v>
      </c>
      <c r="F12" s="23"/>
      <c r="G12" s="53">
        <f t="shared" si="0"/>
        <v>0</v>
      </c>
      <c r="H12" s="53">
        <f t="shared" si="1"/>
        <v>0</v>
      </c>
      <c r="I12" s="18">
        <v>0.1</v>
      </c>
      <c r="J12" s="19">
        <f t="shared" si="2"/>
        <v>0</v>
      </c>
      <c r="K12" s="19">
        <f t="shared" si="3"/>
        <v>0</v>
      </c>
      <c r="L12" s="53">
        <f t="shared" si="4"/>
        <v>0</v>
      </c>
      <c r="M12" s="53">
        <f t="shared" si="5"/>
        <v>0</v>
      </c>
      <c r="N12" s="53">
        <f t="shared" si="6"/>
        <v>0</v>
      </c>
      <c r="O12" s="19">
        <f t="shared" si="7"/>
        <v>0</v>
      </c>
      <c r="P12" s="54">
        <f t="shared" si="27"/>
        <v>0.1</v>
      </c>
      <c r="Q12" s="19">
        <f t="shared" si="8"/>
        <v>0</v>
      </c>
      <c r="R12" s="19">
        <f t="shared" si="9"/>
        <v>0</v>
      </c>
      <c r="S12" s="19">
        <f t="shared" si="10"/>
        <v>0</v>
      </c>
      <c r="T12" s="19">
        <f t="shared" si="11"/>
        <v>0</v>
      </c>
      <c r="U12" s="53">
        <f t="shared" si="12"/>
        <v>0</v>
      </c>
      <c r="V12" s="19">
        <f t="shared" si="13"/>
        <v>0</v>
      </c>
      <c r="W12" s="54">
        <f t="shared" si="28"/>
        <v>0.1</v>
      </c>
      <c r="X12" s="19">
        <f t="shared" si="14"/>
        <v>0</v>
      </c>
      <c r="Y12" s="19">
        <f t="shared" si="15"/>
        <v>0</v>
      </c>
      <c r="Z12" s="19">
        <f t="shared" si="16"/>
        <v>0</v>
      </c>
      <c r="AA12" s="19">
        <f t="shared" si="17"/>
        <v>0</v>
      </c>
      <c r="AB12" s="53">
        <f t="shared" si="18"/>
        <v>0</v>
      </c>
      <c r="AC12" s="19">
        <f t="shared" si="19"/>
        <v>0</v>
      </c>
      <c r="AD12" s="54">
        <f t="shared" si="29"/>
        <v>0.1</v>
      </c>
      <c r="AE12" s="19">
        <f t="shared" si="20"/>
        <v>0</v>
      </c>
      <c r="AF12" s="19">
        <f t="shared" si="21"/>
        <v>0</v>
      </c>
      <c r="AG12" s="19">
        <f t="shared" si="22"/>
        <v>0</v>
      </c>
      <c r="AH12" s="19">
        <f t="shared" si="30"/>
        <v>0</v>
      </c>
      <c r="AI12" s="77"/>
      <c r="AJ12" s="53">
        <f t="shared" si="23"/>
        <v>0</v>
      </c>
      <c r="AK12" s="53">
        <f t="shared" si="24"/>
        <v>0</v>
      </c>
      <c r="AL12" s="53">
        <f t="shared" si="25"/>
        <v>0</v>
      </c>
      <c r="AM12" s="53">
        <f t="shared" si="26"/>
        <v>0</v>
      </c>
    </row>
    <row r="13" spans="1:40" s="10" customFormat="1" ht="50" x14ac:dyDescent="0.35">
      <c r="A13" s="30" t="s">
        <v>18</v>
      </c>
      <c r="B13" s="29" t="s">
        <v>9</v>
      </c>
      <c r="C13" s="29" t="s">
        <v>11</v>
      </c>
      <c r="D13" s="29" t="s">
        <v>89</v>
      </c>
      <c r="E13" s="29">
        <v>1</v>
      </c>
      <c r="F13" s="23"/>
      <c r="G13" s="53">
        <f t="shared" si="0"/>
        <v>0</v>
      </c>
      <c r="H13" s="53">
        <f t="shared" si="1"/>
        <v>0</v>
      </c>
      <c r="I13" s="18">
        <v>0.1</v>
      </c>
      <c r="J13" s="19">
        <f t="shared" si="2"/>
        <v>0</v>
      </c>
      <c r="K13" s="19">
        <f t="shared" si="3"/>
        <v>0</v>
      </c>
      <c r="L13" s="53">
        <f t="shared" si="4"/>
        <v>0</v>
      </c>
      <c r="M13" s="53">
        <f t="shared" si="5"/>
        <v>0</v>
      </c>
      <c r="N13" s="53">
        <f t="shared" si="6"/>
        <v>0</v>
      </c>
      <c r="O13" s="19">
        <f t="shared" si="7"/>
        <v>0</v>
      </c>
      <c r="P13" s="54">
        <f t="shared" si="27"/>
        <v>0.1</v>
      </c>
      <c r="Q13" s="19">
        <f t="shared" si="8"/>
        <v>0</v>
      </c>
      <c r="R13" s="19">
        <f t="shared" si="9"/>
        <v>0</v>
      </c>
      <c r="S13" s="19">
        <f t="shared" si="10"/>
        <v>0</v>
      </c>
      <c r="T13" s="19">
        <f t="shared" si="11"/>
        <v>0</v>
      </c>
      <c r="U13" s="53">
        <f t="shared" si="12"/>
        <v>0</v>
      </c>
      <c r="V13" s="19">
        <f t="shared" si="13"/>
        <v>0</v>
      </c>
      <c r="W13" s="54">
        <f t="shared" si="28"/>
        <v>0.1</v>
      </c>
      <c r="X13" s="19">
        <f t="shared" si="14"/>
        <v>0</v>
      </c>
      <c r="Y13" s="19">
        <f t="shared" si="15"/>
        <v>0</v>
      </c>
      <c r="Z13" s="19">
        <f t="shared" si="16"/>
        <v>0</v>
      </c>
      <c r="AA13" s="19">
        <f t="shared" si="17"/>
        <v>0</v>
      </c>
      <c r="AB13" s="53">
        <f t="shared" si="18"/>
        <v>0</v>
      </c>
      <c r="AC13" s="19">
        <f t="shared" si="19"/>
        <v>0</v>
      </c>
      <c r="AD13" s="54">
        <f t="shared" si="29"/>
        <v>0.1</v>
      </c>
      <c r="AE13" s="19">
        <f t="shared" si="20"/>
        <v>0</v>
      </c>
      <c r="AF13" s="19">
        <f t="shared" si="21"/>
        <v>0</v>
      </c>
      <c r="AG13" s="19">
        <f t="shared" si="22"/>
        <v>0</v>
      </c>
      <c r="AH13" s="19">
        <f t="shared" si="30"/>
        <v>0</v>
      </c>
      <c r="AI13" s="77"/>
      <c r="AJ13" s="53">
        <f t="shared" si="23"/>
        <v>0</v>
      </c>
      <c r="AK13" s="53">
        <f t="shared" si="24"/>
        <v>0</v>
      </c>
      <c r="AL13" s="53">
        <f t="shared" si="25"/>
        <v>0</v>
      </c>
      <c r="AM13" s="53">
        <f t="shared" si="26"/>
        <v>0</v>
      </c>
    </row>
    <row r="14" spans="1:40" s="10" customFormat="1" ht="50" x14ac:dyDescent="0.35">
      <c r="A14" s="30" t="s">
        <v>19</v>
      </c>
      <c r="B14" s="29" t="s">
        <v>9</v>
      </c>
      <c r="C14" s="29" t="s">
        <v>11</v>
      </c>
      <c r="D14" s="29" t="s">
        <v>89</v>
      </c>
      <c r="E14" s="29">
        <v>1</v>
      </c>
      <c r="F14" s="23"/>
      <c r="G14" s="53">
        <f t="shared" si="0"/>
        <v>0</v>
      </c>
      <c r="H14" s="53">
        <f t="shared" si="1"/>
        <v>0</v>
      </c>
      <c r="I14" s="18">
        <v>0.1</v>
      </c>
      <c r="J14" s="19">
        <f t="shared" si="2"/>
        <v>0</v>
      </c>
      <c r="K14" s="19">
        <f t="shared" si="3"/>
        <v>0</v>
      </c>
      <c r="L14" s="53">
        <f t="shared" si="4"/>
        <v>0</v>
      </c>
      <c r="M14" s="53">
        <f t="shared" si="5"/>
        <v>0</v>
      </c>
      <c r="N14" s="53">
        <f t="shared" si="6"/>
        <v>0</v>
      </c>
      <c r="O14" s="19">
        <f t="shared" si="7"/>
        <v>0</v>
      </c>
      <c r="P14" s="54">
        <f t="shared" si="27"/>
        <v>0.1</v>
      </c>
      <c r="Q14" s="19">
        <f t="shared" si="8"/>
        <v>0</v>
      </c>
      <c r="R14" s="19">
        <f t="shared" si="9"/>
        <v>0</v>
      </c>
      <c r="S14" s="19">
        <f t="shared" si="10"/>
        <v>0</v>
      </c>
      <c r="T14" s="19">
        <f t="shared" si="11"/>
        <v>0</v>
      </c>
      <c r="U14" s="53">
        <f t="shared" si="12"/>
        <v>0</v>
      </c>
      <c r="V14" s="19">
        <f t="shared" si="13"/>
        <v>0</v>
      </c>
      <c r="W14" s="54">
        <f t="shared" si="28"/>
        <v>0.1</v>
      </c>
      <c r="X14" s="19">
        <f t="shared" si="14"/>
        <v>0</v>
      </c>
      <c r="Y14" s="19">
        <f t="shared" si="15"/>
        <v>0</v>
      </c>
      <c r="Z14" s="19">
        <f t="shared" si="16"/>
        <v>0</v>
      </c>
      <c r="AA14" s="19">
        <f t="shared" si="17"/>
        <v>0</v>
      </c>
      <c r="AB14" s="53">
        <f t="shared" si="18"/>
        <v>0</v>
      </c>
      <c r="AC14" s="19">
        <f t="shared" si="19"/>
        <v>0</v>
      </c>
      <c r="AD14" s="54">
        <f t="shared" si="29"/>
        <v>0.1</v>
      </c>
      <c r="AE14" s="19">
        <f t="shared" si="20"/>
        <v>0</v>
      </c>
      <c r="AF14" s="19">
        <f t="shared" si="21"/>
        <v>0</v>
      </c>
      <c r="AG14" s="19">
        <f t="shared" si="22"/>
        <v>0</v>
      </c>
      <c r="AH14" s="19">
        <f t="shared" si="30"/>
        <v>0</v>
      </c>
      <c r="AI14" s="77"/>
      <c r="AJ14" s="53">
        <f t="shared" si="23"/>
        <v>0</v>
      </c>
      <c r="AK14" s="53">
        <f t="shared" si="24"/>
        <v>0</v>
      </c>
      <c r="AL14" s="53">
        <f t="shared" si="25"/>
        <v>0</v>
      </c>
      <c r="AM14" s="53">
        <f t="shared" si="26"/>
        <v>0</v>
      </c>
    </row>
    <row r="15" spans="1:40" s="10" customFormat="1" ht="50" x14ac:dyDescent="0.35">
      <c r="A15" s="30" t="s">
        <v>20</v>
      </c>
      <c r="B15" s="29" t="s">
        <v>9</v>
      </c>
      <c r="C15" s="29" t="s">
        <v>11</v>
      </c>
      <c r="D15" s="29" t="s">
        <v>89</v>
      </c>
      <c r="E15" s="29">
        <v>1</v>
      </c>
      <c r="F15" s="23"/>
      <c r="G15" s="53">
        <f t="shared" si="0"/>
        <v>0</v>
      </c>
      <c r="H15" s="53">
        <f t="shared" si="1"/>
        <v>0</v>
      </c>
      <c r="I15" s="18">
        <v>0.1</v>
      </c>
      <c r="J15" s="19">
        <f t="shared" si="2"/>
        <v>0</v>
      </c>
      <c r="K15" s="19">
        <f t="shared" si="3"/>
        <v>0</v>
      </c>
      <c r="L15" s="53">
        <f t="shared" si="4"/>
        <v>0</v>
      </c>
      <c r="M15" s="53">
        <f t="shared" si="5"/>
        <v>0</v>
      </c>
      <c r="N15" s="53">
        <f t="shared" si="6"/>
        <v>0</v>
      </c>
      <c r="O15" s="19">
        <f t="shared" si="7"/>
        <v>0</v>
      </c>
      <c r="P15" s="54">
        <f t="shared" si="27"/>
        <v>0.1</v>
      </c>
      <c r="Q15" s="19">
        <f t="shared" si="8"/>
        <v>0</v>
      </c>
      <c r="R15" s="19">
        <f t="shared" si="9"/>
        <v>0</v>
      </c>
      <c r="S15" s="19">
        <f t="shared" si="10"/>
        <v>0</v>
      </c>
      <c r="T15" s="19">
        <f t="shared" si="11"/>
        <v>0</v>
      </c>
      <c r="U15" s="53">
        <f t="shared" si="12"/>
        <v>0</v>
      </c>
      <c r="V15" s="19">
        <f t="shared" si="13"/>
        <v>0</v>
      </c>
      <c r="W15" s="54">
        <f t="shared" si="28"/>
        <v>0.1</v>
      </c>
      <c r="X15" s="19">
        <f t="shared" si="14"/>
        <v>0</v>
      </c>
      <c r="Y15" s="19">
        <f t="shared" si="15"/>
        <v>0</v>
      </c>
      <c r="Z15" s="19">
        <f t="shared" si="16"/>
        <v>0</v>
      </c>
      <c r="AA15" s="19">
        <f t="shared" si="17"/>
        <v>0</v>
      </c>
      <c r="AB15" s="53">
        <f t="shared" si="18"/>
        <v>0</v>
      </c>
      <c r="AC15" s="19">
        <f t="shared" si="19"/>
        <v>0</v>
      </c>
      <c r="AD15" s="54">
        <f t="shared" si="29"/>
        <v>0.1</v>
      </c>
      <c r="AE15" s="19">
        <f t="shared" si="20"/>
        <v>0</v>
      </c>
      <c r="AF15" s="19">
        <f t="shared" si="21"/>
        <v>0</v>
      </c>
      <c r="AG15" s="19">
        <f t="shared" si="22"/>
        <v>0</v>
      </c>
      <c r="AH15" s="19">
        <f t="shared" si="30"/>
        <v>0</v>
      </c>
      <c r="AI15" s="77"/>
      <c r="AJ15" s="53">
        <f t="shared" si="23"/>
        <v>0</v>
      </c>
      <c r="AK15" s="53">
        <f t="shared" si="24"/>
        <v>0</v>
      </c>
      <c r="AL15" s="53">
        <f t="shared" si="25"/>
        <v>0</v>
      </c>
      <c r="AM15" s="53">
        <f t="shared" si="26"/>
        <v>0</v>
      </c>
    </row>
    <row r="16" spans="1:40" s="10" customFormat="1" ht="50" x14ac:dyDescent="0.35">
      <c r="A16" s="30" t="s">
        <v>21</v>
      </c>
      <c r="B16" s="29" t="s">
        <v>9</v>
      </c>
      <c r="C16" s="29" t="s">
        <v>11</v>
      </c>
      <c r="D16" s="29" t="s">
        <v>89</v>
      </c>
      <c r="E16" s="29">
        <v>1</v>
      </c>
      <c r="F16" s="23"/>
      <c r="G16" s="53">
        <f t="shared" si="0"/>
        <v>0</v>
      </c>
      <c r="H16" s="53">
        <f t="shared" si="1"/>
        <v>0</v>
      </c>
      <c r="I16" s="18">
        <v>0.1</v>
      </c>
      <c r="J16" s="19">
        <f t="shared" si="2"/>
        <v>0</v>
      </c>
      <c r="K16" s="19">
        <f t="shared" si="3"/>
        <v>0</v>
      </c>
      <c r="L16" s="53">
        <f t="shared" si="4"/>
        <v>0</v>
      </c>
      <c r="M16" s="53">
        <f t="shared" si="5"/>
        <v>0</v>
      </c>
      <c r="N16" s="53">
        <f t="shared" si="6"/>
        <v>0</v>
      </c>
      <c r="O16" s="19">
        <f t="shared" si="7"/>
        <v>0</v>
      </c>
      <c r="P16" s="54">
        <f t="shared" si="27"/>
        <v>0.1</v>
      </c>
      <c r="Q16" s="19">
        <f t="shared" si="8"/>
        <v>0</v>
      </c>
      <c r="R16" s="19">
        <f t="shared" si="9"/>
        <v>0</v>
      </c>
      <c r="S16" s="19">
        <f t="shared" si="10"/>
        <v>0</v>
      </c>
      <c r="T16" s="19">
        <f t="shared" si="11"/>
        <v>0</v>
      </c>
      <c r="U16" s="53">
        <f t="shared" si="12"/>
        <v>0</v>
      </c>
      <c r="V16" s="19">
        <f t="shared" si="13"/>
        <v>0</v>
      </c>
      <c r="W16" s="54">
        <f t="shared" si="28"/>
        <v>0.1</v>
      </c>
      <c r="X16" s="19">
        <f t="shared" si="14"/>
        <v>0</v>
      </c>
      <c r="Y16" s="19">
        <f t="shared" si="15"/>
        <v>0</v>
      </c>
      <c r="Z16" s="19">
        <f t="shared" si="16"/>
        <v>0</v>
      </c>
      <c r="AA16" s="19">
        <f t="shared" si="17"/>
        <v>0</v>
      </c>
      <c r="AB16" s="53">
        <f t="shared" si="18"/>
        <v>0</v>
      </c>
      <c r="AC16" s="19">
        <f t="shared" si="19"/>
        <v>0</v>
      </c>
      <c r="AD16" s="54">
        <f t="shared" si="29"/>
        <v>0.1</v>
      </c>
      <c r="AE16" s="19">
        <f t="shared" si="20"/>
        <v>0</v>
      </c>
      <c r="AF16" s="19">
        <f t="shared" si="21"/>
        <v>0</v>
      </c>
      <c r="AG16" s="19">
        <f t="shared" si="22"/>
        <v>0</v>
      </c>
      <c r="AH16" s="19">
        <f t="shared" si="30"/>
        <v>0</v>
      </c>
      <c r="AI16" s="77"/>
      <c r="AJ16" s="53">
        <f t="shared" si="23"/>
        <v>0</v>
      </c>
      <c r="AK16" s="53">
        <f t="shared" si="24"/>
        <v>0</v>
      </c>
      <c r="AL16" s="53">
        <f t="shared" si="25"/>
        <v>0</v>
      </c>
      <c r="AM16" s="53">
        <f t="shared" si="26"/>
        <v>0</v>
      </c>
    </row>
    <row r="17" spans="1:39" s="10" customFormat="1" ht="50" x14ac:dyDescent="0.35">
      <c r="A17" s="30" t="s">
        <v>22</v>
      </c>
      <c r="B17" s="29" t="s">
        <v>9</v>
      </c>
      <c r="C17" s="29" t="s">
        <v>11</v>
      </c>
      <c r="D17" s="29" t="s">
        <v>89</v>
      </c>
      <c r="E17" s="29">
        <v>1</v>
      </c>
      <c r="F17" s="23"/>
      <c r="G17" s="53">
        <f t="shared" si="0"/>
        <v>0</v>
      </c>
      <c r="H17" s="53">
        <f t="shared" si="1"/>
        <v>0</v>
      </c>
      <c r="I17" s="18">
        <v>0.1</v>
      </c>
      <c r="J17" s="19">
        <f t="shared" si="2"/>
        <v>0</v>
      </c>
      <c r="K17" s="19">
        <f t="shared" si="3"/>
        <v>0</v>
      </c>
      <c r="L17" s="53">
        <f t="shared" si="4"/>
        <v>0</v>
      </c>
      <c r="M17" s="53">
        <f t="shared" si="5"/>
        <v>0</v>
      </c>
      <c r="N17" s="53">
        <f t="shared" si="6"/>
        <v>0</v>
      </c>
      <c r="O17" s="19">
        <f t="shared" si="7"/>
        <v>0</v>
      </c>
      <c r="P17" s="54">
        <f t="shared" si="27"/>
        <v>0.1</v>
      </c>
      <c r="Q17" s="19">
        <f t="shared" si="8"/>
        <v>0</v>
      </c>
      <c r="R17" s="19">
        <f t="shared" si="9"/>
        <v>0</v>
      </c>
      <c r="S17" s="19">
        <f t="shared" si="10"/>
        <v>0</v>
      </c>
      <c r="T17" s="19">
        <f t="shared" si="11"/>
        <v>0</v>
      </c>
      <c r="U17" s="53">
        <f t="shared" si="12"/>
        <v>0</v>
      </c>
      <c r="V17" s="19">
        <f t="shared" si="13"/>
        <v>0</v>
      </c>
      <c r="W17" s="54">
        <f t="shared" si="28"/>
        <v>0.1</v>
      </c>
      <c r="X17" s="19">
        <f t="shared" si="14"/>
        <v>0</v>
      </c>
      <c r="Y17" s="19">
        <f t="shared" si="15"/>
        <v>0</v>
      </c>
      <c r="Z17" s="19">
        <f t="shared" si="16"/>
        <v>0</v>
      </c>
      <c r="AA17" s="19">
        <f t="shared" si="17"/>
        <v>0</v>
      </c>
      <c r="AB17" s="53">
        <f t="shared" si="18"/>
        <v>0</v>
      </c>
      <c r="AC17" s="19">
        <f t="shared" si="19"/>
        <v>0</v>
      </c>
      <c r="AD17" s="54">
        <f t="shared" si="29"/>
        <v>0.1</v>
      </c>
      <c r="AE17" s="19">
        <f t="shared" si="20"/>
        <v>0</v>
      </c>
      <c r="AF17" s="19">
        <f t="shared" si="21"/>
        <v>0</v>
      </c>
      <c r="AG17" s="19">
        <f t="shared" si="22"/>
        <v>0</v>
      </c>
      <c r="AH17" s="19">
        <f t="shared" si="30"/>
        <v>0</v>
      </c>
      <c r="AI17" s="77"/>
      <c r="AJ17" s="53">
        <f t="shared" si="23"/>
        <v>0</v>
      </c>
      <c r="AK17" s="53">
        <f t="shared" si="24"/>
        <v>0</v>
      </c>
      <c r="AL17" s="53">
        <f t="shared" si="25"/>
        <v>0</v>
      </c>
      <c r="AM17" s="53">
        <f t="shared" si="26"/>
        <v>0</v>
      </c>
    </row>
    <row r="18" spans="1:39" s="10" customFormat="1" ht="50" x14ac:dyDescent="0.35">
      <c r="A18" s="30" t="s">
        <v>23</v>
      </c>
      <c r="B18" s="29" t="s">
        <v>9</v>
      </c>
      <c r="C18" s="29" t="s">
        <v>11</v>
      </c>
      <c r="D18" s="29" t="s">
        <v>89</v>
      </c>
      <c r="E18" s="29">
        <v>1</v>
      </c>
      <c r="F18" s="23"/>
      <c r="G18" s="53">
        <f t="shared" si="0"/>
        <v>0</v>
      </c>
      <c r="H18" s="53">
        <f t="shared" si="1"/>
        <v>0</v>
      </c>
      <c r="I18" s="18">
        <v>0.1</v>
      </c>
      <c r="J18" s="19">
        <f t="shared" si="2"/>
        <v>0</v>
      </c>
      <c r="K18" s="19">
        <f t="shared" si="3"/>
        <v>0</v>
      </c>
      <c r="L18" s="53">
        <f t="shared" si="4"/>
        <v>0</v>
      </c>
      <c r="M18" s="53">
        <f t="shared" si="5"/>
        <v>0</v>
      </c>
      <c r="N18" s="53">
        <f t="shared" si="6"/>
        <v>0</v>
      </c>
      <c r="O18" s="19">
        <f t="shared" si="7"/>
        <v>0</v>
      </c>
      <c r="P18" s="54">
        <f t="shared" si="27"/>
        <v>0.1</v>
      </c>
      <c r="Q18" s="19">
        <f t="shared" si="8"/>
        <v>0</v>
      </c>
      <c r="R18" s="19">
        <f t="shared" si="9"/>
        <v>0</v>
      </c>
      <c r="S18" s="19">
        <f t="shared" si="10"/>
        <v>0</v>
      </c>
      <c r="T18" s="19">
        <f t="shared" si="11"/>
        <v>0</v>
      </c>
      <c r="U18" s="53">
        <f t="shared" si="12"/>
        <v>0</v>
      </c>
      <c r="V18" s="19">
        <f t="shared" si="13"/>
        <v>0</v>
      </c>
      <c r="W18" s="54">
        <f t="shared" si="28"/>
        <v>0.1</v>
      </c>
      <c r="X18" s="19">
        <f t="shared" si="14"/>
        <v>0</v>
      </c>
      <c r="Y18" s="19">
        <f t="shared" si="15"/>
        <v>0</v>
      </c>
      <c r="Z18" s="19">
        <f t="shared" si="16"/>
        <v>0</v>
      </c>
      <c r="AA18" s="19">
        <f t="shared" si="17"/>
        <v>0</v>
      </c>
      <c r="AB18" s="53">
        <f t="shared" si="18"/>
        <v>0</v>
      </c>
      <c r="AC18" s="19">
        <f t="shared" si="19"/>
        <v>0</v>
      </c>
      <c r="AD18" s="54">
        <f t="shared" si="29"/>
        <v>0.1</v>
      </c>
      <c r="AE18" s="19">
        <f t="shared" si="20"/>
        <v>0</v>
      </c>
      <c r="AF18" s="19">
        <f t="shared" si="21"/>
        <v>0</v>
      </c>
      <c r="AG18" s="19">
        <f t="shared" si="22"/>
        <v>0</v>
      </c>
      <c r="AH18" s="19">
        <f t="shared" si="30"/>
        <v>0</v>
      </c>
      <c r="AI18" s="77"/>
      <c r="AJ18" s="53">
        <f t="shared" si="23"/>
        <v>0</v>
      </c>
      <c r="AK18" s="53">
        <f t="shared" si="24"/>
        <v>0</v>
      </c>
      <c r="AL18" s="53">
        <f t="shared" si="25"/>
        <v>0</v>
      </c>
      <c r="AM18" s="53">
        <f t="shared" si="26"/>
        <v>0</v>
      </c>
    </row>
    <row r="19" spans="1:39" s="10" customFormat="1" ht="50" x14ac:dyDescent="0.35">
      <c r="A19" s="30" t="s">
        <v>24</v>
      </c>
      <c r="B19" s="29" t="s">
        <v>9</v>
      </c>
      <c r="C19" s="29" t="s">
        <v>11</v>
      </c>
      <c r="D19" s="29" t="s">
        <v>89</v>
      </c>
      <c r="E19" s="29">
        <v>1</v>
      </c>
      <c r="F19" s="23"/>
      <c r="G19" s="53">
        <f t="shared" si="0"/>
        <v>0</v>
      </c>
      <c r="H19" s="53">
        <f t="shared" si="1"/>
        <v>0</v>
      </c>
      <c r="I19" s="18">
        <v>0.1</v>
      </c>
      <c r="J19" s="19">
        <f t="shared" si="2"/>
        <v>0</v>
      </c>
      <c r="K19" s="19">
        <f t="shared" si="3"/>
        <v>0</v>
      </c>
      <c r="L19" s="53">
        <f t="shared" si="4"/>
        <v>0</v>
      </c>
      <c r="M19" s="53">
        <f t="shared" si="5"/>
        <v>0</v>
      </c>
      <c r="N19" s="53">
        <f t="shared" si="6"/>
        <v>0</v>
      </c>
      <c r="O19" s="19">
        <f t="shared" si="7"/>
        <v>0</v>
      </c>
      <c r="P19" s="54">
        <f t="shared" si="27"/>
        <v>0.1</v>
      </c>
      <c r="Q19" s="19">
        <f t="shared" si="8"/>
        <v>0</v>
      </c>
      <c r="R19" s="19">
        <f t="shared" si="9"/>
        <v>0</v>
      </c>
      <c r="S19" s="19">
        <f t="shared" si="10"/>
        <v>0</v>
      </c>
      <c r="T19" s="19">
        <f t="shared" si="11"/>
        <v>0</v>
      </c>
      <c r="U19" s="53">
        <f t="shared" si="12"/>
        <v>0</v>
      </c>
      <c r="V19" s="19">
        <f t="shared" si="13"/>
        <v>0</v>
      </c>
      <c r="W19" s="54">
        <f t="shared" si="28"/>
        <v>0.1</v>
      </c>
      <c r="X19" s="19">
        <f t="shared" si="14"/>
        <v>0</v>
      </c>
      <c r="Y19" s="19">
        <f t="shared" si="15"/>
        <v>0</v>
      </c>
      <c r="Z19" s="19">
        <f t="shared" si="16"/>
        <v>0</v>
      </c>
      <c r="AA19" s="19">
        <f t="shared" si="17"/>
        <v>0</v>
      </c>
      <c r="AB19" s="53">
        <f t="shared" si="18"/>
        <v>0</v>
      </c>
      <c r="AC19" s="19">
        <f t="shared" si="19"/>
        <v>0</v>
      </c>
      <c r="AD19" s="54">
        <f t="shared" si="29"/>
        <v>0.1</v>
      </c>
      <c r="AE19" s="19">
        <f t="shared" si="20"/>
        <v>0</v>
      </c>
      <c r="AF19" s="19">
        <f t="shared" si="21"/>
        <v>0</v>
      </c>
      <c r="AG19" s="19">
        <f t="shared" si="22"/>
        <v>0</v>
      </c>
      <c r="AH19" s="19">
        <f t="shared" si="30"/>
        <v>0</v>
      </c>
      <c r="AI19" s="77"/>
      <c r="AJ19" s="53">
        <f t="shared" si="23"/>
        <v>0</v>
      </c>
      <c r="AK19" s="53">
        <f t="shared" si="24"/>
        <v>0</v>
      </c>
      <c r="AL19" s="53">
        <f t="shared" si="25"/>
        <v>0</v>
      </c>
      <c r="AM19" s="53">
        <f t="shared" si="26"/>
        <v>0</v>
      </c>
    </row>
    <row r="20" spans="1:39" s="10" customFormat="1" ht="50" x14ac:dyDescent="0.35">
      <c r="A20" s="30" t="s">
        <v>25</v>
      </c>
      <c r="B20" s="29" t="s">
        <v>9</v>
      </c>
      <c r="C20" s="29" t="s">
        <v>11</v>
      </c>
      <c r="D20" s="29" t="s">
        <v>89</v>
      </c>
      <c r="E20" s="29">
        <v>1</v>
      </c>
      <c r="F20" s="23"/>
      <c r="G20" s="53">
        <f t="shared" si="0"/>
        <v>0</v>
      </c>
      <c r="H20" s="53">
        <f t="shared" si="1"/>
        <v>0</v>
      </c>
      <c r="I20" s="18">
        <v>0.1</v>
      </c>
      <c r="J20" s="19">
        <f t="shared" si="2"/>
        <v>0</v>
      </c>
      <c r="K20" s="19">
        <f t="shared" si="3"/>
        <v>0</v>
      </c>
      <c r="L20" s="53">
        <f t="shared" si="4"/>
        <v>0</v>
      </c>
      <c r="M20" s="53">
        <f t="shared" si="5"/>
        <v>0</v>
      </c>
      <c r="N20" s="53">
        <f t="shared" si="6"/>
        <v>0</v>
      </c>
      <c r="O20" s="19">
        <f t="shared" si="7"/>
        <v>0</v>
      </c>
      <c r="P20" s="54">
        <f t="shared" si="27"/>
        <v>0.1</v>
      </c>
      <c r="Q20" s="19">
        <f t="shared" si="8"/>
        <v>0</v>
      </c>
      <c r="R20" s="19">
        <f t="shared" si="9"/>
        <v>0</v>
      </c>
      <c r="S20" s="19">
        <f t="shared" si="10"/>
        <v>0</v>
      </c>
      <c r="T20" s="19">
        <f t="shared" si="11"/>
        <v>0</v>
      </c>
      <c r="U20" s="53">
        <f t="shared" si="12"/>
        <v>0</v>
      </c>
      <c r="V20" s="19">
        <f t="shared" si="13"/>
        <v>0</v>
      </c>
      <c r="W20" s="54">
        <f t="shared" si="28"/>
        <v>0.1</v>
      </c>
      <c r="X20" s="19">
        <f t="shared" si="14"/>
        <v>0</v>
      </c>
      <c r="Y20" s="19">
        <f t="shared" si="15"/>
        <v>0</v>
      </c>
      <c r="Z20" s="19">
        <f t="shared" si="16"/>
        <v>0</v>
      </c>
      <c r="AA20" s="19">
        <f t="shared" si="17"/>
        <v>0</v>
      </c>
      <c r="AB20" s="53">
        <f t="shared" si="18"/>
        <v>0</v>
      </c>
      <c r="AC20" s="19">
        <f t="shared" si="19"/>
        <v>0</v>
      </c>
      <c r="AD20" s="54">
        <f t="shared" si="29"/>
        <v>0.1</v>
      </c>
      <c r="AE20" s="19">
        <f t="shared" si="20"/>
        <v>0</v>
      </c>
      <c r="AF20" s="19">
        <f t="shared" si="21"/>
        <v>0</v>
      </c>
      <c r="AG20" s="19">
        <f t="shared" si="22"/>
        <v>0</v>
      </c>
      <c r="AH20" s="19">
        <f t="shared" si="30"/>
        <v>0</v>
      </c>
      <c r="AI20" s="77"/>
      <c r="AJ20" s="53">
        <f t="shared" si="23"/>
        <v>0</v>
      </c>
      <c r="AK20" s="53">
        <f t="shared" si="24"/>
        <v>0</v>
      </c>
      <c r="AL20" s="53">
        <f t="shared" si="25"/>
        <v>0</v>
      </c>
      <c r="AM20" s="53">
        <f t="shared" si="26"/>
        <v>0</v>
      </c>
    </row>
    <row r="21" spans="1:39" s="10" customFormat="1" ht="50" x14ac:dyDescent="0.35">
      <c r="A21" s="30" t="s">
        <v>26</v>
      </c>
      <c r="B21" s="29" t="s">
        <v>9</v>
      </c>
      <c r="C21" s="29" t="s">
        <v>11</v>
      </c>
      <c r="D21" s="29" t="s">
        <v>89</v>
      </c>
      <c r="E21" s="29">
        <v>1</v>
      </c>
      <c r="F21" s="23"/>
      <c r="G21" s="53">
        <f t="shared" si="0"/>
        <v>0</v>
      </c>
      <c r="H21" s="53">
        <f t="shared" si="1"/>
        <v>0</v>
      </c>
      <c r="I21" s="18">
        <v>0.1</v>
      </c>
      <c r="J21" s="19">
        <f t="shared" si="2"/>
        <v>0</v>
      </c>
      <c r="K21" s="19">
        <f t="shared" si="3"/>
        <v>0</v>
      </c>
      <c r="L21" s="53">
        <f t="shared" si="4"/>
        <v>0</v>
      </c>
      <c r="M21" s="53">
        <f t="shared" si="5"/>
        <v>0</v>
      </c>
      <c r="N21" s="53">
        <f t="shared" si="6"/>
        <v>0</v>
      </c>
      <c r="O21" s="19">
        <f t="shared" si="7"/>
        <v>0</v>
      </c>
      <c r="P21" s="54">
        <f t="shared" si="27"/>
        <v>0.1</v>
      </c>
      <c r="Q21" s="19">
        <f t="shared" si="8"/>
        <v>0</v>
      </c>
      <c r="R21" s="19">
        <f t="shared" si="9"/>
        <v>0</v>
      </c>
      <c r="S21" s="19">
        <f t="shared" si="10"/>
        <v>0</v>
      </c>
      <c r="T21" s="19">
        <f t="shared" si="11"/>
        <v>0</v>
      </c>
      <c r="U21" s="53">
        <f t="shared" si="12"/>
        <v>0</v>
      </c>
      <c r="V21" s="19">
        <f t="shared" si="13"/>
        <v>0</v>
      </c>
      <c r="W21" s="54">
        <f t="shared" si="28"/>
        <v>0.1</v>
      </c>
      <c r="X21" s="19">
        <f t="shared" si="14"/>
        <v>0</v>
      </c>
      <c r="Y21" s="19">
        <f t="shared" si="15"/>
        <v>0</v>
      </c>
      <c r="Z21" s="19">
        <f t="shared" si="16"/>
        <v>0</v>
      </c>
      <c r="AA21" s="19">
        <f t="shared" si="17"/>
        <v>0</v>
      </c>
      <c r="AB21" s="53">
        <f t="shared" si="18"/>
        <v>0</v>
      </c>
      <c r="AC21" s="19">
        <f t="shared" si="19"/>
        <v>0</v>
      </c>
      <c r="AD21" s="54">
        <f t="shared" si="29"/>
        <v>0.1</v>
      </c>
      <c r="AE21" s="19">
        <f t="shared" si="20"/>
        <v>0</v>
      </c>
      <c r="AF21" s="19">
        <f t="shared" si="21"/>
        <v>0</v>
      </c>
      <c r="AG21" s="19">
        <f t="shared" si="22"/>
        <v>0</v>
      </c>
      <c r="AH21" s="19">
        <f t="shared" si="30"/>
        <v>0</v>
      </c>
      <c r="AI21" s="77"/>
      <c r="AJ21" s="53">
        <f t="shared" si="23"/>
        <v>0</v>
      </c>
      <c r="AK21" s="53">
        <f t="shared" si="24"/>
        <v>0</v>
      </c>
      <c r="AL21" s="53">
        <f t="shared" si="25"/>
        <v>0</v>
      </c>
      <c r="AM21" s="53">
        <f t="shared" si="26"/>
        <v>0</v>
      </c>
    </row>
    <row r="22" spans="1:39" s="10" customFormat="1" ht="50" x14ac:dyDescent="0.35">
      <c r="A22" s="30" t="s">
        <v>42</v>
      </c>
      <c r="B22" s="29" t="s">
        <v>9</v>
      </c>
      <c r="C22" s="29" t="s">
        <v>11</v>
      </c>
      <c r="D22" s="29" t="s">
        <v>89</v>
      </c>
      <c r="E22" s="29">
        <v>1</v>
      </c>
      <c r="F22" s="23"/>
      <c r="G22" s="53">
        <f t="shared" si="0"/>
        <v>0</v>
      </c>
      <c r="H22" s="53">
        <f t="shared" si="1"/>
        <v>0</v>
      </c>
      <c r="I22" s="18">
        <v>0.1</v>
      </c>
      <c r="J22" s="19">
        <f t="shared" si="2"/>
        <v>0</v>
      </c>
      <c r="K22" s="19">
        <f t="shared" si="3"/>
        <v>0</v>
      </c>
      <c r="L22" s="53">
        <f t="shared" si="4"/>
        <v>0</v>
      </c>
      <c r="M22" s="53">
        <f t="shared" si="5"/>
        <v>0</v>
      </c>
      <c r="N22" s="53">
        <f t="shared" si="6"/>
        <v>0</v>
      </c>
      <c r="O22" s="19">
        <f t="shared" si="7"/>
        <v>0</v>
      </c>
      <c r="P22" s="54">
        <f t="shared" si="27"/>
        <v>0.1</v>
      </c>
      <c r="Q22" s="19">
        <f t="shared" si="8"/>
        <v>0</v>
      </c>
      <c r="R22" s="19">
        <f t="shared" si="9"/>
        <v>0</v>
      </c>
      <c r="S22" s="19">
        <f t="shared" si="10"/>
        <v>0</v>
      </c>
      <c r="T22" s="19">
        <f t="shared" si="11"/>
        <v>0</v>
      </c>
      <c r="U22" s="53">
        <f t="shared" si="12"/>
        <v>0</v>
      </c>
      <c r="V22" s="19">
        <f t="shared" si="13"/>
        <v>0</v>
      </c>
      <c r="W22" s="54">
        <f t="shared" si="28"/>
        <v>0.1</v>
      </c>
      <c r="X22" s="19">
        <f t="shared" si="14"/>
        <v>0</v>
      </c>
      <c r="Y22" s="19">
        <f t="shared" si="15"/>
        <v>0</v>
      </c>
      <c r="Z22" s="19">
        <f t="shared" si="16"/>
        <v>0</v>
      </c>
      <c r="AA22" s="19">
        <f t="shared" si="17"/>
        <v>0</v>
      </c>
      <c r="AB22" s="53">
        <f t="shared" si="18"/>
        <v>0</v>
      </c>
      <c r="AC22" s="19">
        <f t="shared" si="19"/>
        <v>0</v>
      </c>
      <c r="AD22" s="54">
        <f t="shared" si="29"/>
        <v>0.1</v>
      </c>
      <c r="AE22" s="19">
        <f t="shared" si="20"/>
        <v>0</v>
      </c>
      <c r="AF22" s="19">
        <f t="shared" si="21"/>
        <v>0</v>
      </c>
      <c r="AG22" s="19">
        <f t="shared" si="22"/>
        <v>0</v>
      </c>
      <c r="AH22" s="19">
        <f t="shared" si="30"/>
        <v>0</v>
      </c>
      <c r="AI22" s="77"/>
      <c r="AJ22" s="53">
        <f t="shared" si="23"/>
        <v>0</v>
      </c>
      <c r="AK22" s="53">
        <f t="shared" si="24"/>
        <v>0</v>
      </c>
      <c r="AL22" s="53">
        <f t="shared" si="25"/>
        <v>0</v>
      </c>
      <c r="AM22" s="53">
        <f t="shared" si="26"/>
        <v>0</v>
      </c>
    </row>
    <row r="23" spans="1:39" s="10" customFormat="1" ht="50" x14ac:dyDescent="0.35">
      <c r="A23" s="30" t="s">
        <v>27</v>
      </c>
      <c r="B23" s="29" t="s">
        <v>9</v>
      </c>
      <c r="C23" s="29" t="s">
        <v>11</v>
      </c>
      <c r="D23" s="29" t="s">
        <v>89</v>
      </c>
      <c r="E23" s="29">
        <v>1</v>
      </c>
      <c r="F23" s="23"/>
      <c r="G23" s="53">
        <f t="shared" si="0"/>
        <v>0</v>
      </c>
      <c r="H23" s="53">
        <f t="shared" si="1"/>
        <v>0</v>
      </c>
      <c r="I23" s="18">
        <v>0.1</v>
      </c>
      <c r="J23" s="19">
        <f t="shared" si="2"/>
        <v>0</v>
      </c>
      <c r="K23" s="19">
        <f t="shared" si="3"/>
        <v>0</v>
      </c>
      <c r="L23" s="53">
        <f t="shared" si="4"/>
        <v>0</v>
      </c>
      <c r="M23" s="53">
        <f t="shared" si="5"/>
        <v>0</v>
      </c>
      <c r="N23" s="53">
        <f t="shared" si="6"/>
        <v>0</v>
      </c>
      <c r="O23" s="19">
        <f t="shared" si="7"/>
        <v>0</v>
      </c>
      <c r="P23" s="54">
        <f t="shared" si="27"/>
        <v>0.1</v>
      </c>
      <c r="Q23" s="19">
        <f t="shared" si="8"/>
        <v>0</v>
      </c>
      <c r="R23" s="19">
        <f t="shared" si="9"/>
        <v>0</v>
      </c>
      <c r="S23" s="19">
        <f t="shared" si="10"/>
        <v>0</v>
      </c>
      <c r="T23" s="19">
        <f t="shared" si="11"/>
        <v>0</v>
      </c>
      <c r="U23" s="53">
        <f t="shared" si="12"/>
        <v>0</v>
      </c>
      <c r="V23" s="19">
        <f t="shared" si="13"/>
        <v>0</v>
      </c>
      <c r="W23" s="54">
        <f t="shared" si="28"/>
        <v>0.1</v>
      </c>
      <c r="X23" s="19">
        <f t="shared" si="14"/>
        <v>0</v>
      </c>
      <c r="Y23" s="19">
        <f t="shared" si="15"/>
        <v>0</v>
      </c>
      <c r="Z23" s="19">
        <f t="shared" si="16"/>
        <v>0</v>
      </c>
      <c r="AA23" s="19">
        <f t="shared" si="17"/>
        <v>0</v>
      </c>
      <c r="AB23" s="53">
        <f t="shared" si="18"/>
        <v>0</v>
      </c>
      <c r="AC23" s="19">
        <f t="shared" si="19"/>
        <v>0</v>
      </c>
      <c r="AD23" s="54">
        <f t="shared" si="29"/>
        <v>0.1</v>
      </c>
      <c r="AE23" s="19">
        <f t="shared" si="20"/>
        <v>0</v>
      </c>
      <c r="AF23" s="19">
        <f t="shared" si="21"/>
        <v>0</v>
      </c>
      <c r="AG23" s="19">
        <f t="shared" si="22"/>
        <v>0</v>
      </c>
      <c r="AH23" s="19">
        <f t="shared" si="30"/>
        <v>0</v>
      </c>
      <c r="AI23" s="77"/>
      <c r="AJ23" s="53">
        <f t="shared" si="23"/>
        <v>0</v>
      </c>
      <c r="AK23" s="53">
        <f t="shared" si="24"/>
        <v>0</v>
      </c>
      <c r="AL23" s="53">
        <f t="shared" si="25"/>
        <v>0</v>
      </c>
      <c r="AM23" s="53">
        <f t="shared" si="26"/>
        <v>0</v>
      </c>
    </row>
    <row r="24" spans="1:39" s="10" customFormat="1" ht="50" x14ac:dyDescent="0.35">
      <c r="A24" s="30" t="s">
        <v>28</v>
      </c>
      <c r="B24" s="29" t="s">
        <v>9</v>
      </c>
      <c r="C24" s="29" t="s">
        <v>11</v>
      </c>
      <c r="D24" s="29" t="s">
        <v>89</v>
      </c>
      <c r="E24" s="29">
        <v>1</v>
      </c>
      <c r="F24" s="23"/>
      <c r="G24" s="53">
        <f t="shared" si="0"/>
        <v>0</v>
      </c>
      <c r="H24" s="53">
        <f t="shared" si="1"/>
        <v>0</v>
      </c>
      <c r="I24" s="18">
        <v>0.1</v>
      </c>
      <c r="J24" s="19">
        <f t="shared" si="2"/>
        <v>0</v>
      </c>
      <c r="K24" s="19">
        <f t="shared" si="3"/>
        <v>0</v>
      </c>
      <c r="L24" s="53">
        <f t="shared" si="4"/>
        <v>0</v>
      </c>
      <c r="M24" s="53">
        <f t="shared" si="5"/>
        <v>0</v>
      </c>
      <c r="N24" s="53">
        <f t="shared" si="6"/>
        <v>0</v>
      </c>
      <c r="O24" s="19">
        <f t="shared" si="7"/>
        <v>0</v>
      </c>
      <c r="P24" s="54">
        <f t="shared" si="27"/>
        <v>0.1</v>
      </c>
      <c r="Q24" s="19">
        <f t="shared" si="8"/>
        <v>0</v>
      </c>
      <c r="R24" s="19">
        <f t="shared" si="9"/>
        <v>0</v>
      </c>
      <c r="S24" s="19">
        <f t="shared" si="10"/>
        <v>0</v>
      </c>
      <c r="T24" s="19">
        <f t="shared" si="11"/>
        <v>0</v>
      </c>
      <c r="U24" s="53">
        <f t="shared" si="12"/>
        <v>0</v>
      </c>
      <c r="V24" s="19">
        <f t="shared" si="13"/>
        <v>0</v>
      </c>
      <c r="W24" s="54">
        <f t="shared" si="28"/>
        <v>0.1</v>
      </c>
      <c r="X24" s="19">
        <f t="shared" si="14"/>
        <v>0</v>
      </c>
      <c r="Y24" s="19">
        <f t="shared" si="15"/>
        <v>0</v>
      </c>
      <c r="Z24" s="19">
        <f t="shared" si="16"/>
        <v>0</v>
      </c>
      <c r="AA24" s="19">
        <f t="shared" si="17"/>
        <v>0</v>
      </c>
      <c r="AB24" s="53">
        <f t="shared" si="18"/>
        <v>0</v>
      </c>
      <c r="AC24" s="19">
        <f t="shared" si="19"/>
        <v>0</v>
      </c>
      <c r="AD24" s="54">
        <f t="shared" si="29"/>
        <v>0.1</v>
      </c>
      <c r="AE24" s="19">
        <f t="shared" si="20"/>
        <v>0</v>
      </c>
      <c r="AF24" s="19">
        <f t="shared" si="21"/>
        <v>0</v>
      </c>
      <c r="AG24" s="19">
        <f t="shared" si="22"/>
        <v>0</v>
      </c>
      <c r="AH24" s="19">
        <f t="shared" si="30"/>
        <v>0</v>
      </c>
      <c r="AI24" s="77"/>
      <c r="AJ24" s="53">
        <f t="shared" si="23"/>
        <v>0</v>
      </c>
      <c r="AK24" s="53">
        <f t="shared" si="24"/>
        <v>0</v>
      </c>
      <c r="AL24" s="53">
        <f t="shared" si="25"/>
        <v>0</v>
      </c>
      <c r="AM24" s="53">
        <f t="shared" si="26"/>
        <v>0</v>
      </c>
    </row>
    <row r="25" spans="1:39" s="10" customFormat="1" ht="50" x14ac:dyDescent="0.35">
      <c r="A25" s="30" t="s">
        <v>29</v>
      </c>
      <c r="B25" s="29" t="s">
        <v>9</v>
      </c>
      <c r="C25" s="29" t="s">
        <v>11</v>
      </c>
      <c r="D25" s="29" t="s">
        <v>89</v>
      </c>
      <c r="E25" s="29">
        <v>1</v>
      </c>
      <c r="F25" s="23"/>
      <c r="G25" s="53">
        <f t="shared" si="0"/>
        <v>0</v>
      </c>
      <c r="H25" s="53">
        <f t="shared" si="1"/>
        <v>0</v>
      </c>
      <c r="I25" s="18">
        <v>0.1</v>
      </c>
      <c r="J25" s="19">
        <f t="shared" si="2"/>
        <v>0</v>
      </c>
      <c r="K25" s="19">
        <f t="shared" si="3"/>
        <v>0</v>
      </c>
      <c r="L25" s="53">
        <f t="shared" si="4"/>
        <v>0</v>
      </c>
      <c r="M25" s="53">
        <f t="shared" si="5"/>
        <v>0</v>
      </c>
      <c r="N25" s="53">
        <f t="shared" si="6"/>
        <v>0</v>
      </c>
      <c r="O25" s="19">
        <f t="shared" si="7"/>
        <v>0</v>
      </c>
      <c r="P25" s="54">
        <f t="shared" si="27"/>
        <v>0.1</v>
      </c>
      <c r="Q25" s="19">
        <f t="shared" si="8"/>
        <v>0</v>
      </c>
      <c r="R25" s="19">
        <f t="shared" si="9"/>
        <v>0</v>
      </c>
      <c r="S25" s="19">
        <f t="shared" si="10"/>
        <v>0</v>
      </c>
      <c r="T25" s="19">
        <f t="shared" si="11"/>
        <v>0</v>
      </c>
      <c r="U25" s="53">
        <f t="shared" si="12"/>
        <v>0</v>
      </c>
      <c r="V25" s="19">
        <f t="shared" si="13"/>
        <v>0</v>
      </c>
      <c r="W25" s="54">
        <f t="shared" si="28"/>
        <v>0.1</v>
      </c>
      <c r="X25" s="19">
        <f t="shared" si="14"/>
        <v>0</v>
      </c>
      <c r="Y25" s="19">
        <f t="shared" si="15"/>
        <v>0</v>
      </c>
      <c r="Z25" s="19">
        <f t="shared" si="16"/>
        <v>0</v>
      </c>
      <c r="AA25" s="19">
        <f t="shared" si="17"/>
        <v>0</v>
      </c>
      <c r="AB25" s="53">
        <f t="shared" si="18"/>
        <v>0</v>
      </c>
      <c r="AC25" s="19">
        <f t="shared" si="19"/>
        <v>0</v>
      </c>
      <c r="AD25" s="54">
        <f t="shared" si="29"/>
        <v>0.1</v>
      </c>
      <c r="AE25" s="19">
        <f t="shared" si="20"/>
        <v>0</v>
      </c>
      <c r="AF25" s="19">
        <f t="shared" si="21"/>
        <v>0</v>
      </c>
      <c r="AG25" s="19">
        <f t="shared" si="22"/>
        <v>0</v>
      </c>
      <c r="AH25" s="19">
        <f t="shared" si="30"/>
        <v>0</v>
      </c>
      <c r="AI25" s="77"/>
      <c r="AJ25" s="53">
        <f t="shared" si="23"/>
        <v>0</v>
      </c>
      <c r="AK25" s="53">
        <f t="shared" si="24"/>
        <v>0</v>
      </c>
      <c r="AL25" s="53">
        <f t="shared" si="25"/>
        <v>0</v>
      </c>
      <c r="AM25" s="53">
        <f t="shared" si="26"/>
        <v>0</v>
      </c>
    </row>
    <row r="26" spans="1:39" s="10" customFormat="1" ht="50" x14ac:dyDescent="0.35">
      <c r="A26" s="30" t="s">
        <v>30</v>
      </c>
      <c r="B26" s="29" t="s">
        <v>9</v>
      </c>
      <c r="C26" s="29" t="s">
        <v>11</v>
      </c>
      <c r="D26" s="29" t="s">
        <v>89</v>
      </c>
      <c r="E26" s="29">
        <v>1</v>
      </c>
      <c r="F26" s="23"/>
      <c r="G26" s="53">
        <f t="shared" si="0"/>
        <v>0</v>
      </c>
      <c r="H26" s="53">
        <f t="shared" si="1"/>
        <v>0</v>
      </c>
      <c r="I26" s="18">
        <v>0.1</v>
      </c>
      <c r="J26" s="19">
        <f t="shared" si="2"/>
        <v>0</v>
      </c>
      <c r="K26" s="19">
        <f t="shared" si="3"/>
        <v>0</v>
      </c>
      <c r="L26" s="53">
        <f t="shared" si="4"/>
        <v>0</v>
      </c>
      <c r="M26" s="53">
        <f t="shared" si="5"/>
        <v>0</v>
      </c>
      <c r="N26" s="53">
        <f t="shared" si="6"/>
        <v>0</v>
      </c>
      <c r="O26" s="19">
        <f t="shared" si="7"/>
        <v>0</v>
      </c>
      <c r="P26" s="54">
        <f t="shared" si="27"/>
        <v>0.1</v>
      </c>
      <c r="Q26" s="19">
        <f t="shared" si="8"/>
        <v>0</v>
      </c>
      <c r="R26" s="19">
        <f t="shared" si="9"/>
        <v>0</v>
      </c>
      <c r="S26" s="19">
        <f t="shared" si="10"/>
        <v>0</v>
      </c>
      <c r="T26" s="19">
        <f t="shared" si="11"/>
        <v>0</v>
      </c>
      <c r="U26" s="53">
        <f t="shared" si="12"/>
        <v>0</v>
      </c>
      <c r="V26" s="19">
        <f t="shared" si="13"/>
        <v>0</v>
      </c>
      <c r="W26" s="54">
        <f t="shared" si="28"/>
        <v>0.1</v>
      </c>
      <c r="X26" s="19">
        <f t="shared" si="14"/>
        <v>0</v>
      </c>
      <c r="Y26" s="19">
        <f t="shared" si="15"/>
        <v>0</v>
      </c>
      <c r="Z26" s="19">
        <f t="shared" si="16"/>
        <v>0</v>
      </c>
      <c r="AA26" s="19">
        <f t="shared" si="17"/>
        <v>0</v>
      </c>
      <c r="AB26" s="53">
        <f t="shared" si="18"/>
        <v>0</v>
      </c>
      <c r="AC26" s="19">
        <f t="shared" si="19"/>
        <v>0</v>
      </c>
      <c r="AD26" s="54">
        <f t="shared" si="29"/>
        <v>0.1</v>
      </c>
      <c r="AE26" s="19">
        <f t="shared" si="20"/>
        <v>0</v>
      </c>
      <c r="AF26" s="19">
        <f t="shared" si="21"/>
        <v>0</v>
      </c>
      <c r="AG26" s="19">
        <f t="shared" si="22"/>
        <v>0</v>
      </c>
      <c r="AH26" s="19">
        <f t="shared" si="30"/>
        <v>0</v>
      </c>
      <c r="AI26" s="77"/>
      <c r="AJ26" s="53">
        <f t="shared" si="23"/>
        <v>0</v>
      </c>
      <c r="AK26" s="53">
        <f t="shared" si="24"/>
        <v>0</v>
      </c>
      <c r="AL26" s="53">
        <f t="shared" si="25"/>
        <v>0</v>
      </c>
      <c r="AM26" s="53">
        <f t="shared" si="26"/>
        <v>0</v>
      </c>
    </row>
    <row r="27" spans="1:39" s="10" customFormat="1" ht="50" x14ac:dyDescent="0.35">
      <c r="A27" s="30" t="s">
        <v>31</v>
      </c>
      <c r="B27" s="29" t="s">
        <v>9</v>
      </c>
      <c r="C27" s="29" t="s">
        <v>88</v>
      </c>
      <c r="D27" s="29" t="s">
        <v>89</v>
      </c>
      <c r="E27" s="29">
        <v>1</v>
      </c>
      <c r="F27" s="23"/>
      <c r="G27" s="53">
        <f t="shared" si="0"/>
        <v>0</v>
      </c>
      <c r="H27" s="53">
        <f t="shared" si="1"/>
        <v>0</v>
      </c>
      <c r="I27" s="18">
        <v>0.1</v>
      </c>
      <c r="J27" s="19">
        <f t="shared" si="2"/>
        <v>0</v>
      </c>
      <c r="K27" s="19">
        <f t="shared" si="3"/>
        <v>0</v>
      </c>
      <c r="L27" s="53">
        <f t="shared" si="4"/>
        <v>0</v>
      </c>
      <c r="M27" s="53">
        <f t="shared" si="5"/>
        <v>0</v>
      </c>
      <c r="N27" s="53">
        <f t="shared" si="6"/>
        <v>0</v>
      </c>
      <c r="O27" s="19">
        <f t="shared" si="7"/>
        <v>0</v>
      </c>
      <c r="P27" s="54">
        <f t="shared" si="27"/>
        <v>0.1</v>
      </c>
      <c r="Q27" s="19">
        <f t="shared" si="8"/>
        <v>0</v>
      </c>
      <c r="R27" s="19">
        <f t="shared" si="9"/>
        <v>0</v>
      </c>
      <c r="S27" s="19">
        <f t="shared" si="10"/>
        <v>0</v>
      </c>
      <c r="T27" s="19">
        <f t="shared" si="11"/>
        <v>0</v>
      </c>
      <c r="U27" s="53">
        <f t="shared" si="12"/>
        <v>0</v>
      </c>
      <c r="V27" s="19">
        <f t="shared" si="13"/>
        <v>0</v>
      </c>
      <c r="W27" s="54">
        <f t="shared" si="28"/>
        <v>0.1</v>
      </c>
      <c r="X27" s="19">
        <f t="shared" si="14"/>
        <v>0</v>
      </c>
      <c r="Y27" s="19">
        <f t="shared" si="15"/>
        <v>0</v>
      </c>
      <c r="Z27" s="19">
        <f t="shared" si="16"/>
        <v>0</v>
      </c>
      <c r="AA27" s="19">
        <f t="shared" si="17"/>
        <v>0</v>
      </c>
      <c r="AB27" s="53">
        <f t="shared" si="18"/>
        <v>0</v>
      </c>
      <c r="AC27" s="19">
        <f t="shared" si="19"/>
        <v>0</v>
      </c>
      <c r="AD27" s="54">
        <f t="shared" si="29"/>
        <v>0.1</v>
      </c>
      <c r="AE27" s="19">
        <f t="shared" si="20"/>
        <v>0</v>
      </c>
      <c r="AF27" s="19">
        <f t="shared" si="21"/>
        <v>0</v>
      </c>
      <c r="AG27" s="19">
        <f t="shared" si="22"/>
        <v>0</v>
      </c>
      <c r="AH27" s="19">
        <f t="shared" si="30"/>
        <v>0</v>
      </c>
      <c r="AI27" s="77"/>
      <c r="AJ27" s="53">
        <f t="shared" si="23"/>
        <v>0</v>
      </c>
      <c r="AK27" s="53">
        <f t="shared" si="24"/>
        <v>0</v>
      </c>
      <c r="AL27" s="53">
        <f t="shared" si="25"/>
        <v>0</v>
      </c>
      <c r="AM27" s="53">
        <f t="shared" si="26"/>
        <v>0</v>
      </c>
    </row>
    <row r="28" spans="1:39" s="10" customFormat="1" ht="50" x14ac:dyDescent="0.35">
      <c r="A28" s="30" t="s">
        <v>32</v>
      </c>
      <c r="B28" s="29" t="s">
        <v>9</v>
      </c>
      <c r="C28" s="29" t="s">
        <v>87</v>
      </c>
      <c r="D28" s="29" t="s">
        <v>61</v>
      </c>
      <c r="E28" s="29">
        <v>1</v>
      </c>
      <c r="F28" s="23"/>
      <c r="G28" s="53">
        <f t="shared" si="0"/>
        <v>0</v>
      </c>
      <c r="H28" s="53">
        <f t="shared" si="1"/>
        <v>0</v>
      </c>
      <c r="I28" s="18">
        <v>0.1</v>
      </c>
      <c r="J28" s="19">
        <f t="shared" si="2"/>
        <v>0</v>
      </c>
      <c r="K28" s="19">
        <f t="shared" si="3"/>
        <v>0</v>
      </c>
      <c r="L28" s="53">
        <f t="shared" si="4"/>
        <v>0</v>
      </c>
      <c r="M28" s="53">
        <f t="shared" si="5"/>
        <v>0</v>
      </c>
      <c r="N28" s="53">
        <f t="shared" si="6"/>
        <v>0</v>
      </c>
      <c r="O28" s="19">
        <f t="shared" si="7"/>
        <v>0</v>
      </c>
      <c r="P28" s="54">
        <f t="shared" si="27"/>
        <v>0.1</v>
      </c>
      <c r="Q28" s="19">
        <f t="shared" si="8"/>
        <v>0</v>
      </c>
      <c r="R28" s="19">
        <f t="shared" si="9"/>
        <v>0</v>
      </c>
      <c r="S28" s="19">
        <f t="shared" si="10"/>
        <v>0</v>
      </c>
      <c r="T28" s="19">
        <f t="shared" si="11"/>
        <v>0</v>
      </c>
      <c r="U28" s="53">
        <f t="shared" si="12"/>
        <v>0</v>
      </c>
      <c r="V28" s="19">
        <f t="shared" si="13"/>
        <v>0</v>
      </c>
      <c r="W28" s="54">
        <f t="shared" si="28"/>
        <v>0.1</v>
      </c>
      <c r="X28" s="19">
        <f t="shared" si="14"/>
        <v>0</v>
      </c>
      <c r="Y28" s="19">
        <f t="shared" si="15"/>
        <v>0</v>
      </c>
      <c r="Z28" s="19">
        <f t="shared" si="16"/>
        <v>0</v>
      </c>
      <c r="AA28" s="19">
        <f t="shared" si="17"/>
        <v>0</v>
      </c>
      <c r="AB28" s="53">
        <f t="shared" si="18"/>
        <v>0</v>
      </c>
      <c r="AC28" s="19">
        <f t="shared" si="19"/>
        <v>0</v>
      </c>
      <c r="AD28" s="54">
        <f t="shared" si="29"/>
        <v>0.1</v>
      </c>
      <c r="AE28" s="19">
        <f t="shared" si="20"/>
        <v>0</v>
      </c>
      <c r="AF28" s="19">
        <f t="shared" si="21"/>
        <v>0</v>
      </c>
      <c r="AG28" s="19">
        <f t="shared" si="22"/>
        <v>0</v>
      </c>
      <c r="AH28" s="19">
        <f t="shared" si="30"/>
        <v>0</v>
      </c>
      <c r="AI28" s="77"/>
      <c r="AJ28" s="53">
        <f t="shared" si="23"/>
        <v>0</v>
      </c>
      <c r="AK28" s="53">
        <f t="shared" si="24"/>
        <v>0</v>
      </c>
      <c r="AL28" s="53">
        <f t="shared" si="25"/>
        <v>0</v>
      </c>
      <c r="AM28" s="53">
        <f t="shared" si="26"/>
        <v>0</v>
      </c>
    </row>
    <row r="29" spans="1:39" s="10" customFormat="1" ht="60.5" customHeight="1" x14ac:dyDescent="0.35">
      <c r="A29" s="30" t="s">
        <v>33</v>
      </c>
      <c r="B29" s="29" t="s">
        <v>9</v>
      </c>
      <c r="C29" s="29" t="s">
        <v>11</v>
      </c>
      <c r="D29" s="29" t="s">
        <v>89</v>
      </c>
      <c r="E29" s="29">
        <v>1</v>
      </c>
      <c r="F29" s="23"/>
      <c r="G29" s="53">
        <f t="shared" si="0"/>
        <v>0</v>
      </c>
      <c r="H29" s="53">
        <f t="shared" si="1"/>
        <v>0</v>
      </c>
      <c r="I29" s="18">
        <v>0.1</v>
      </c>
      <c r="J29" s="19">
        <f t="shared" si="2"/>
        <v>0</v>
      </c>
      <c r="K29" s="19">
        <f t="shared" si="3"/>
        <v>0</v>
      </c>
      <c r="L29" s="53">
        <f t="shared" si="4"/>
        <v>0</v>
      </c>
      <c r="M29" s="53">
        <f t="shared" si="5"/>
        <v>0</v>
      </c>
      <c r="N29" s="53">
        <f t="shared" si="6"/>
        <v>0</v>
      </c>
      <c r="O29" s="19">
        <f t="shared" si="7"/>
        <v>0</v>
      </c>
      <c r="P29" s="54">
        <f t="shared" si="27"/>
        <v>0.1</v>
      </c>
      <c r="Q29" s="19">
        <f t="shared" si="8"/>
        <v>0</v>
      </c>
      <c r="R29" s="19">
        <f t="shared" si="9"/>
        <v>0</v>
      </c>
      <c r="S29" s="19">
        <f t="shared" si="10"/>
        <v>0</v>
      </c>
      <c r="T29" s="19">
        <f t="shared" si="11"/>
        <v>0</v>
      </c>
      <c r="U29" s="53">
        <f t="shared" si="12"/>
        <v>0</v>
      </c>
      <c r="V29" s="19">
        <f t="shared" si="13"/>
        <v>0</v>
      </c>
      <c r="W29" s="54">
        <f t="shared" si="28"/>
        <v>0.1</v>
      </c>
      <c r="X29" s="19">
        <f t="shared" si="14"/>
        <v>0</v>
      </c>
      <c r="Y29" s="19">
        <f t="shared" si="15"/>
        <v>0</v>
      </c>
      <c r="Z29" s="19">
        <f t="shared" si="16"/>
        <v>0</v>
      </c>
      <c r="AA29" s="19">
        <f t="shared" si="17"/>
        <v>0</v>
      </c>
      <c r="AB29" s="53">
        <f t="shared" si="18"/>
        <v>0</v>
      </c>
      <c r="AC29" s="19">
        <f t="shared" si="19"/>
        <v>0</v>
      </c>
      <c r="AD29" s="54">
        <f t="shared" si="29"/>
        <v>0.1</v>
      </c>
      <c r="AE29" s="19">
        <f t="shared" si="20"/>
        <v>0</v>
      </c>
      <c r="AF29" s="19">
        <f t="shared" si="21"/>
        <v>0</v>
      </c>
      <c r="AG29" s="19">
        <f t="shared" si="22"/>
        <v>0</v>
      </c>
      <c r="AH29" s="19">
        <f t="shared" si="30"/>
        <v>0</v>
      </c>
      <c r="AI29" s="77"/>
      <c r="AJ29" s="53">
        <f t="shared" si="23"/>
        <v>0</v>
      </c>
      <c r="AK29" s="53">
        <f t="shared" si="24"/>
        <v>0</v>
      </c>
      <c r="AL29" s="53">
        <f t="shared" si="25"/>
        <v>0</v>
      </c>
      <c r="AM29" s="53">
        <f t="shared" si="26"/>
        <v>0</v>
      </c>
    </row>
    <row r="30" spans="1:39" s="10" customFormat="1" ht="65.5" customHeight="1" x14ac:dyDescent="0.35">
      <c r="A30" s="30" t="s">
        <v>34</v>
      </c>
      <c r="B30" s="29" t="s">
        <v>9</v>
      </c>
      <c r="C30" s="29" t="s">
        <v>11</v>
      </c>
      <c r="D30" s="29" t="s">
        <v>89</v>
      </c>
      <c r="E30" s="29">
        <v>1</v>
      </c>
      <c r="F30" s="23"/>
      <c r="G30" s="53">
        <f t="shared" si="0"/>
        <v>0</v>
      </c>
      <c r="H30" s="53">
        <f t="shared" si="1"/>
        <v>0</v>
      </c>
      <c r="I30" s="18">
        <v>0.1</v>
      </c>
      <c r="J30" s="19">
        <f t="shared" si="2"/>
        <v>0</v>
      </c>
      <c r="K30" s="19">
        <f t="shared" si="3"/>
        <v>0</v>
      </c>
      <c r="L30" s="53">
        <f t="shared" si="4"/>
        <v>0</v>
      </c>
      <c r="M30" s="53">
        <f t="shared" si="5"/>
        <v>0</v>
      </c>
      <c r="N30" s="53">
        <f t="shared" si="6"/>
        <v>0</v>
      </c>
      <c r="O30" s="19">
        <f t="shared" si="7"/>
        <v>0</v>
      </c>
      <c r="P30" s="54">
        <f t="shared" si="27"/>
        <v>0.1</v>
      </c>
      <c r="Q30" s="19">
        <f t="shared" si="8"/>
        <v>0</v>
      </c>
      <c r="R30" s="19">
        <f t="shared" si="9"/>
        <v>0</v>
      </c>
      <c r="S30" s="19">
        <f t="shared" si="10"/>
        <v>0</v>
      </c>
      <c r="T30" s="19">
        <f t="shared" si="11"/>
        <v>0</v>
      </c>
      <c r="U30" s="53">
        <f t="shared" si="12"/>
        <v>0</v>
      </c>
      <c r="V30" s="19">
        <f t="shared" si="13"/>
        <v>0</v>
      </c>
      <c r="W30" s="54">
        <f t="shared" si="28"/>
        <v>0.1</v>
      </c>
      <c r="X30" s="19">
        <f t="shared" si="14"/>
        <v>0</v>
      </c>
      <c r="Y30" s="19">
        <f t="shared" si="15"/>
        <v>0</v>
      </c>
      <c r="Z30" s="19">
        <f t="shared" si="16"/>
        <v>0</v>
      </c>
      <c r="AA30" s="19">
        <f t="shared" si="17"/>
        <v>0</v>
      </c>
      <c r="AB30" s="53">
        <f t="shared" si="18"/>
        <v>0</v>
      </c>
      <c r="AC30" s="19">
        <f t="shared" si="19"/>
        <v>0</v>
      </c>
      <c r="AD30" s="54">
        <f t="shared" si="29"/>
        <v>0.1</v>
      </c>
      <c r="AE30" s="19">
        <f t="shared" si="20"/>
        <v>0</v>
      </c>
      <c r="AF30" s="19">
        <f t="shared" si="21"/>
        <v>0</v>
      </c>
      <c r="AG30" s="19">
        <f t="shared" si="22"/>
        <v>0</v>
      </c>
      <c r="AH30" s="19">
        <f t="shared" si="30"/>
        <v>0</v>
      </c>
      <c r="AI30" s="77"/>
      <c r="AJ30" s="53">
        <f t="shared" si="23"/>
        <v>0</v>
      </c>
      <c r="AK30" s="53">
        <f t="shared" si="24"/>
        <v>0</v>
      </c>
      <c r="AL30" s="53">
        <f t="shared" si="25"/>
        <v>0</v>
      </c>
      <c r="AM30" s="53">
        <f t="shared" si="26"/>
        <v>0</v>
      </c>
    </row>
    <row r="31" spans="1:39" s="10" customFormat="1" ht="55.5" customHeight="1" x14ac:dyDescent="0.35">
      <c r="A31" s="30" t="s">
        <v>34</v>
      </c>
      <c r="B31" s="29" t="s">
        <v>9</v>
      </c>
      <c r="C31" s="29" t="s">
        <v>87</v>
      </c>
      <c r="D31" s="29" t="s">
        <v>61</v>
      </c>
      <c r="E31" s="29">
        <v>1</v>
      </c>
      <c r="F31" s="23"/>
      <c r="G31" s="53">
        <f t="shared" si="0"/>
        <v>0</v>
      </c>
      <c r="H31" s="53">
        <f t="shared" si="1"/>
        <v>0</v>
      </c>
      <c r="I31" s="18">
        <v>0.1</v>
      </c>
      <c r="J31" s="19">
        <f t="shared" si="2"/>
        <v>0</v>
      </c>
      <c r="K31" s="19">
        <f t="shared" si="3"/>
        <v>0</v>
      </c>
      <c r="L31" s="53">
        <f t="shared" si="4"/>
        <v>0</v>
      </c>
      <c r="M31" s="53">
        <f t="shared" si="5"/>
        <v>0</v>
      </c>
      <c r="N31" s="53">
        <f t="shared" si="6"/>
        <v>0</v>
      </c>
      <c r="O31" s="19">
        <f t="shared" si="7"/>
        <v>0</v>
      </c>
      <c r="P31" s="54">
        <f t="shared" si="27"/>
        <v>0.1</v>
      </c>
      <c r="Q31" s="19">
        <f t="shared" si="8"/>
        <v>0</v>
      </c>
      <c r="R31" s="19">
        <f t="shared" si="9"/>
        <v>0</v>
      </c>
      <c r="S31" s="19">
        <f t="shared" si="10"/>
        <v>0</v>
      </c>
      <c r="T31" s="19">
        <f t="shared" si="11"/>
        <v>0</v>
      </c>
      <c r="U31" s="53">
        <f t="shared" si="12"/>
        <v>0</v>
      </c>
      <c r="V31" s="19">
        <f t="shared" si="13"/>
        <v>0</v>
      </c>
      <c r="W31" s="54">
        <f t="shared" si="28"/>
        <v>0.1</v>
      </c>
      <c r="X31" s="19">
        <f t="shared" si="14"/>
        <v>0</v>
      </c>
      <c r="Y31" s="19">
        <f t="shared" si="15"/>
        <v>0</v>
      </c>
      <c r="Z31" s="19">
        <f t="shared" si="16"/>
        <v>0</v>
      </c>
      <c r="AA31" s="19">
        <f t="shared" si="17"/>
        <v>0</v>
      </c>
      <c r="AB31" s="53">
        <f t="shared" si="18"/>
        <v>0</v>
      </c>
      <c r="AC31" s="19">
        <f t="shared" si="19"/>
        <v>0</v>
      </c>
      <c r="AD31" s="54">
        <f t="shared" si="29"/>
        <v>0.1</v>
      </c>
      <c r="AE31" s="19">
        <f t="shared" si="20"/>
        <v>0</v>
      </c>
      <c r="AF31" s="19">
        <f t="shared" si="21"/>
        <v>0</v>
      </c>
      <c r="AG31" s="19">
        <f t="shared" si="22"/>
        <v>0</v>
      </c>
      <c r="AH31" s="19">
        <f t="shared" si="30"/>
        <v>0</v>
      </c>
      <c r="AI31" s="77"/>
      <c r="AJ31" s="53">
        <f t="shared" si="23"/>
        <v>0</v>
      </c>
      <c r="AK31" s="53">
        <f t="shared" si="24"/>
        <v>0</v>
      </c>
      <c r="AL31" s="53">
        <f t="shared" si="25"/>
        <v>0</v>
      </c>
      <c r="AM31" s="53">
        <f t="shared" si="26"/>
        <v>0</v>
      </c>
    </row>
    <row r="32" spans="1:39" s="10" customFormat="1" ht="50" x14ac:dyDescent="0.35">
      <c r="A32" s="30" t="s">
        <v>35</v>
      </c>
      <c r="B32" s="29" t="s">
        <v>9</v>
      </c>
      <c r="C32" s="29" t="s">
        <v>11</v>
      </c>
      <c r="D32" s="29" t="s">
        <v>89</v>
      </c>
      <c r="E32" s="29">
        <v>1</v>
      </c>
      <c r="F32" s="23"/>
      <c r="G32" s="53">
        <f t="shared" si="0"/>
        <v>0</v>
      </c>
      <c r="H32" s="53">
        <f t="shared" si="1"/>
        <v>0</v>
      </c>
      <c r="I32" s="18">
        <v>0.1</v>
      </c>
      <c r="J32" s="19">
        <f t="shared" si="2"/>
        <v>0</v>
      </c>
      <c r="K32" s="19">
        <f t="shared" si="3"/>
        <v>0</v>
      </c>
      <c r="L32" s="53">
        <f t="shared" si="4"/>
        <v>0</v>
      </c>
      <c r="M32" s="53">
        <f t="shared" si="5"/>
        <v>0</v>
      </c>
      <c r="N32" s="53">
        <f t="shared" si="6"/>
        <v>0</v>
      </c>
      <c r="O32" s="19">
        <f t="shared" si="7"/>
        <v>0</v>
      </c>
      <c r="P32" s="54">
        <f t="shared" si="27"/>
        <v>0.1</v>
      </c>
      <c r="Q32" s="19">
        <f t="shared" si="8"/>
        <v>0</v>
      </c>
      <c r="R32" s="19">
        <f t="shared" si="9"/>
        <v>0</v>
      </c>
      <c r="S32" s="19">
        <f t="shared" si="10"/>
        <v>0</v>
      </c>
      <c r="T32" s="19">
        <f t="shared" si="11"/>
        <v>0</v>
      </c>
      <c r="U32" s="53">
        <f t="shared" si="12"/>
        <v>0</v>
      </c>
      <c r="V32" s="19">
        <f t="shared" si="13"/>
        <v>0</v>
      </c>
      <c r="W32" s="54">
        <f t="shared" si="28"/>
        <v>0.1</v>
      </c>
      <c r="X32" s="19">
        <f t="shared" si="14"/>
        <v>0</v>
      </c>
      <c r="Y32" s="19">
        <f t="shared" si="15"/>
        <v>0</v>
      </c>
      <c r="Z32" s="19">
        <f t="shared" si="16"/>
        <v>0</v>
      </c>
      <c r="AA32" s="19">
        <f t="shared" si="17"/>
        <v>0</v>
      </c>
      <c r="AB32" s="53">
        <f t="shared" si="18"/>
        <v>0</v>
      </c>
      <c r="AC32" s="19">
        <f t="shared" si="19"/>
        <v>0</v>
      </c>
      <c r="AD32" s="54">
        <f t="shared" si="29"/>
        <v>0.1</v>
      </c>
      <c r="AE32" s="19">
        <f t="shared" si="20"/>
        <v>0</v>
      </c>
      <c r="AF32" s="19">
        <f t="shared" si="21"/>
        <v>0</v>
      </c>
      <c r="AG32" s="19">
        <f t="shared" si="22"/>
        <v>0</v>
      </c>
      <c r="AH32" s="19">
        <f t="shared" si="30"/>
        <v>0</v>
      </c>
      <c r="AI32" s="77"/>
      <c r="AJ32" s="53">
        <f t="shared" si="23"/>
        <v>0</v>
      </c>
      <c r="AK32" s="53">
        <f t="shared" si="24"/>
        <v>0</v>
      </c>
      <c r="AL32" s="53">
        <f t="shared" si="25"/>
        <v>0</v>
      </c>
      <c r="AM32" s="53">
        <f t="shared" si="26"/>
        <v>0</v>
      </c>
    </row>
    <row r="33" spans="1:39" s="10" customFormat="1" ht="50" x14ac:dyDescent="0.35">
      <c r="A33" s="30" t="s">
        <v>36</v>
      </c>
      <c r="B33" s="29" t="s">
        <v>9</v>
      </c>
      <c r="C33" s="29" t="s">
        <v>11</v>
      </c>
      <c r="D33" s="29" t="s">
        <v>89</v>
      </c>
      <c r="E33" s="29">
        <v>1</v>
      </c>
      <c r="F33" s="23"/>
      <c r="G33" s="53">
        <f t="shared" si="0"/>
        <v>0</v>
      </c>
      <c r="H33" s="53">
        <f t="shared" si="1"/>
        <v>0</v>
      </c>
      <c r="I33" s="18">
        <v>0.1</v>
      </c>
      <c r="J33" s="19">
        <f t="shared" si="2"/>
        <v>0</v>
      </c>
      <c r="K33" s="19">
        <f t="shared" si="3"/>
        <v>0</v>
      </c>
      <c r="L33" s="53">
        <f t="shared" si="4"/>
        <v>0</v>
      </c>
      <c r="M33" s="53">
        <f t="shared" si="5"/>
        <v>0</v>
      </c>
      <c r="N33" s="53">
        <f t="shared" si="6"/>
        <v>0</v>
      </c>
      <c r="O33" s="19">
        <f t="shared" si="7"/>
        <v>0</v>
      </c>
      <c r="P33" s="54">
        <f t="shared" si="27"/>
        <v>0.1</v>
      </c>
      <c r="Q33" s="19">
        <f t="shared" si="8"/>
        <v>0</v>
      </c>
      <c r="R33" s="19">
        <f t="shared" si="9"/>
        <v>0</v>
      </c>
      <c r="S33" s="19">
        <f t="shared" si="10"/>
        <v>0</v>
      </c>
      <c r="T33" s="19">
        <f t="shared" si="11"/>
        <v>0</v>
      </c>
      <c r="U33" s="53">
        <f t="shared" si="12"/>
        <v>0</v>
      </c>
      <c r="V33" s="19">
        <f t="shared" si="13"/>
        <v>0</v>
      </c>
      <c r="W33" s="54">
        <f t="shared" si="28"/>
        <v>0.1</v>
      </c>
      <c r="X33" s="19">
        <f t="shared" si="14"/>
        <v>0</v>
      </c>
      <c r="Y33" s="19">
        <f t="shared" si="15"/>
        <v>0</v>
      </c>
      <c r="Z33" s="19">
        <f t="shared" si="16"/>
        <v>0</v>
      </c>
      <c r="AA33" s="19">
        <f t="shared" si="17"/>
        <v>0</v>
      </c>
      <c r="AB33" s="53">
        <f t="shared" si="18"/>
        <v>0</v>
      </c>
      <c r="AC33" s="19">
        <f t="shared" si="19"/>
        <v>0</v>
      </c>
      <c r="AD33" s="54">
        <f t="shared" si="29"/>
        <v>0.1</v>
      </c>
      <c r="AE33" s="19">
        <f t="shared" si="20"/>
        <v>0</v>
      </c>
      <c r="AF33" s="19">
        <f t="shared" si="21"/>
        <v>0</v>
      </c>
      <c r="AG33" s="19">
        <f t="shared" si="22"/>
        <v>0</v>
      </c>
      <c r="AH33" s="19">
        <f t="shared" si="30"/>
        <v>0</v>
      </c>
      <c r="AI33" s="77"/>
      <c r="AJ33" s="53">
        <f t="shared" si="23"/>
        <v>0</v>
      </c>
      <c r="AK33" s="53">
        <f t="shared" si="24"/>
        <v>0</v>
      </c>
      <c r="AL33" s="53">
        <f t="shared" si="25"/>
        <v>0</v>
      </c>
      <c r="AM33" s="53">
        <f t="shared" si="26"/>
        <v>0</v>
      </c>
    </row>
    <row r="34" spans="1:39" s="10" customFormat="1" ht="50" x14ac:dyDescent="0.35">
      <c r="A34" s="30" t="s">
        <v>37</v>
      </c>
      <c r="B34" s="29" t="s">
        <v>9</v>
      </c>
      <c r="C34" s="29" t="s">
        <v>7</v>
      </c>
      <c r="D34" s="29" t="s">
        <v>61</v>
      </c>
      <c r="E34" s="29">
        <v>1</v>
      </c>
      <c r="F34" s="23"/>
      <c r="G34" s="53">
        <f t="shared" si="0"/>
        <v>0</v>
      </c>
      <c r="H34" s="53">
        <f t="shared" si="1"/>
        <v>0</v>
      </c>
      <c r="I34" s="18">
        <v>0.1</v>
      </c>
      <c r="J34" s="19">
        <f t="shared" si="2"/>
        <v>0</v>
      </c>
      <c r="K34" s="19">
        <f t="shared" si="3"/>
        <v>0</v>
      </c>
      <c r="L34" s="53">
        <f t="shared" si="4"/>
        <v>0</v>
      </c>
      <c r="M34" s="53">
        <f t="shared" si="5"/>
        <v>0</v>
      </c>
      <c r="N34" s="53">
        <f t="shared" si="6"/>
        <v>0</v>
      </c>
      <c r="O34" s="19">
        <f t="shared" si="7"/>
        <v>0</v>
      </c>
      <c r="P34" s="54">
        <f t="shared" si="27"/>
        <v>0.1</v>
      </c>
      <c r="Q34" s="19">
        <f t="shared" si="8"/>
        <v>0</v>
      </c>
      <c r="R34" s="19">
        <f t="shared" si="9"/>
        <v>0</v>
      </c>
      <c r="S34" s="19">
        <f t="shared" si="10"/>
        <v>0</v>
      </c>
      <c r="T34" s="19">
        <f t="shared" si="11"/>
        <v>0</v>
      </c>
      <c r="U34" s="53">
        <f t="shared" si="12"/>
        <v>0</v>
      </c>
      <c r="V34" s="19">
        <f t="shared" si="13"/>
        <v>0</v>
      </c>
      <c r="W34" s="54">
        <f t="shared" si="28"/>
        <v>0.1</v>
      </c>
      <c r="X34" s="19">
        <f t="shared" si="14"/>
        <v>0</v>
      </c>
      <c r="Y34" s="19">
        <f t="shared" si="15"/>
        <v>0</v>
      </c>
      <c r="Z34" s="19">
        <f t="shared" si="16"/>
        <v>0</v>
      </c>
      <c r="AA34" s="19">
        <f t="shared" si="17"/>
        <v>0</v>
      </c>
      <c r="AB34" s="53">
        <f t="shared" si="18"/>
        <v>0</v>
      </c>
      <c r="AC34" s="19">
        <f t="shared" si="19"/>
        <v>0</v>
      </c>
      <c r="AD34" s="54">
        <f t="shared" si="29"/>
        <v>0.1</v>
      </c>
      <c r="AE34" s="19">
        <f t="shared" si="20"/>
        <v>0</v>
      </c>
      <c r="AF34" s="19">
        <f t="shared" si="21"/>
        <v>0</v>
      </c>
      <c r="AG34" s="19">
        <f t="shared" si="22"/>
        <v>0</v>
      </c>
      <c r="AH34" s="19">
        <f t="shared" si="30"/>
        <v>0</v>
      </c>
      <c r="AI34" s="77"/>
      <c r="AJ34" s="53">
        <f t="shared" si="23"/>
        <v>0</v>
      </c>
      <c r="AK34" s="53">
        <f t="shared" si="24"/>
        <v>0</v>
      </c>
      <c r="AL34" s="53">
        <f t="shared" si="25"/>
        <v>0</v>
      </c>
      <c r="AM34" s="53">
        <f t="shared" si="26"/>
        <v>0</v>
      </c>
    </row>
    <row r="35" spans="1:39" s="10" customFormat="1" ht="50" x14ac:dyDescent="0.35">
      <c r="A35" s="29" t="s">
        <v>38</v>
      </c>
      <c r="B35" s="29" t="s">
        <v>9</v>
      </c>
      <c r="C35" s="29" t="s">
        <v>86</v>
      </c>
      <c r="D35" s="29" t="s">
        <v>61</v>
      </c>
      <c r="E35" s="29">
        <v>10</v>
      </c>
      <c r="F35" s="23"/>
      <c r="G35" s="53">
        <f t="shared" si="0"/>
        <v>0</v>
      </c>
      <c r="H35" s="53">
        <f t="shared" si="1"/>
        <v>0</v>
      </c>
      <c r="I35" s="18">
        <v>0.1</v>
      </c>
      <c r="J35" s="19">
        <f t="shared" si="2"/>
        <v>0</v>
      </c>
      <c r="K35" s="19">
        <f t="shared" si="3"/>
        <v>0</v>
      </c>
      <c r="L35" s="53">
        <f t="shared" si="4"/>
        <v>0</v>
      </c>
      <c r="M35" s="53">
        <f t="shared" si="5"/>
        <v>0</v>
      </c>
      <c r="N35" s="53">
        <f t="shared" si="6"/>
        <v>0</v>
      </c>
      <c r="O35" s="19">
        <f t="shared" si="7"/>
        <v>0</v>
      </c>
      <c r="P35" s="54">
        <f t="shared" si="27"/>
        <v>0.1</v>
      </c>
      <c r="Q35" s="19">
        <f t="shared" si="8"/>
        <v>0</v>
      </c>
      <c r="R35" s="19">
        <f t="shared" si="9"/>
        <v>0</v>
      </c>
      <c r="S35" s="19">
        <f t="shared" si="10"/>
        <v>0</v>
      </c>
      <c r="T35" s="19">
        <f t="shared" si="11"/>
        <v>0</v>
      </c>
      <c r="U35" s="53">
        <f t="shared" si="12"/>
        <v>0</v>
      </c>
      <c r="V35" s="19">
        <f t="shared" si="13"/>
        <v>0</v>
      </c>
      <c r="W35" s="54">
        <f t="shared" si="28"/>
        <v>0.1</v>
      </c>
      <c r="X35" s="19">
        <f t="shared" si="14"/>
        <v>0</v>
      </c>
      <c r="Y35" s="19">
        <f t="shared" si="15"/>
        <v>0</v>
      </c>
      <c r="Z35" s="19">
        <f t="shared" si="16"/>
        <v>0</v>
      </c>
      <c r="AA35" s="19">
        <f t="shared" si="17"/>
        <v>0</v>
      </c>
      <c r="AB35" s="53">
        <f t="shared" si="18"/>
        <v>0</v>
      </c>
      <c r="AC35" s="19">
        <f t="shared" si="19"/>
        <v>0</v>
      </c>
      <c r="AD35" s="54">
        <f t="shared" si="29"/>
        <v>0.1</v>
      </c>
      <c r="AE35" s="19">
        <f t="shared" si="20"/>
        <v>0</v>
      </c>
      <c r="AF35" s="19">
        <f t="shared" si="21"/>
        <v>0</v>
      </c>
      <c r="AG35" s="19">
        <f t="shared" si="22"/>
        <v>0</v>
      </c>
      <c r="AH35" s="19">
        <f t="shared" si="30"/>
        <v>0</v>
      </c>
      <c r="AI35" s="77"/>
      <c r="AJ35" s="53">
        <f t="shared" si="23"/>
        <v>0</v>
      </c>
      <c r="AK35" s="53">
        <f t="shared" si="24"/>
        <v>0</v>
      </c>
      <c r="AL35" s="53">
        <f t="shared" si="25"/>
        <v>0</v>
      </c>
      <c r="AM35" s="53">
        <f t="shared" si="26"/>
        <v>0</v>
      </c>
    </row>
    <row r="36" spans="1:39" s="10" customFormat="1" ht="59.5" customHeight="1" x14ac:dyDescent="0.35">
      <c r="A36" s="29" t="s">
        <v>64</v>
      </c>
      <c r="B36" s="29" t="s">
        <v>9</v>
      </c>
      <c r="C36" s="29" t="s">
        <v>11</v>
      </c>
      <c r="D36" s="29" t="s">
        <v>89</v>
      </c>
      <c r="E36" s="29">
        <v>1</v>
      </c>
      <c r="F36" s="23"/>
      <c r="G36" s="53">
        <f t="shared" si="0"/>
        <v>0</v>
      </c>
      <c r="H36" s="53">
        <f t="shared" si="1"/>
        <v>0</v>
      </c>
      <c r="I36" s="18">
        <v>0.1</v>
      </c>
      <c r="J36" s="19">
        <f t="shared" si="2"/>
        <v>0</v>
      </c>
      <c r="K36" s="19">
        <f t="shared" si="3"/>
        <v>0</v>
      </c>
      <c r="L36" s="53">
        <f t="shared" si="4"/>
        <v>0</v>
      </c>
      <c r="M36" s="53">
        <f t="shared" si="5"/>
        <v>0</v>
      </c>
      <c r="N36" s="53">
        <f t="shared" si="6"/>
        <v>0</v>
      </c>
      <c r="O36" s="19">
        <f t="shared" si="7"/>
        <v>0</v>
      </c>
      <c r="P36" s="54">
        <f t="shared" si="27"/>
        <v>0.1</v>
      </c>
      <c r="Q36" s="19">
        <f t="shared" si="8"/>
        <v>0</v>
      </c>
      <c r="R36" s="19">
        <f t="shared" si="9"/>
        <v>0</v>
      </c>
      <c r="S36" s="19">
        <f t="shared" si="10"/>
        <v>0</v>
      </c>
      <c r="T36" s="19">
        <f t="shared" si="11"/>
        <v>0</v>
      </c>
      <c r="U36" s="53">
        <f t="shared" si="12"/>
        <v>0</v>
      </c>
      <c r="V36" s="19">
        <f t="shared" si="13"/>
        <v>0</v>
      </c>
      <c r="W36" s="54">
        <f t="shared" si="28"/>
        <v>0.1</v>
      </c>
      <c r="X36" s="19">
        <f t="shared" si="14"/>
        <v>0</v>
      </c>
      <c r="Y36" s="19">
        <f t="shared" si="15"/>
        <v>0</v>
      </c>
      <c r="Z36" s="19">
        <f t="shared" si="16"/>
        <v>0</v>
      </c>
      <c r="AA36" s="19">
        <f t="shared" si="17"/>
        <v>0</v>
      </c>
      <c r="AB36" s="53">
        <f t="shared" si="18"/>
        <v>0</v>
      </c>
      <c r="AC36" s="19">
        <f t="shared" si="19"/>
        <v>0</v>
      </c>
      <c r="AD36" s="54">
        <f t="shared" si="29"/>
        <v>0.1</v>
      </c>
      <c r="AE36" s="19">
        <f t="shared" si="20"/>
        <v>0</v>
      </c>
      <c r="AF36" s="19">
        <f t="shared" si="21"/>
        <v>0</v>
      </c>
      <c r="AG36" s="19">
        <f t="shared" si="22"/>
        <v>0</v>
      </c>
      <c r="AH36" s="19">
        <f t="shared" si="30"/>
        <v>0</v>
      </c>
      <c r="AI36" s="77"/>
      <c r="AJ36" s="53">
        <f t="shared" si="23"/>
        <v>0</v>
      </c>
      <c r="AK36" s="53">
        <f t="shared" si="24"/>
        <v>0</v>
      </c>
      <c r="AL36" s="53">
        <f t="shared" si="25"/>
        <v>0</v>
      </c>
      <c r="AM36" s="53">
        <f t="shared" si="26"/>
        <v>0</v>
      </c>
    </row>
    <row r="37" spans="1:39" s="11" customFormat="1" ht="54.5" customHeight="1" x14ac:dyDescent="0.35">
      <c r="A37" s="29" t="s">
        <v>64</v>
      </c>
      <c r="B37" s="29" t="s">
        <v>9</v>
      </c>
      <c r="C37" s="29" t="s">
        <v>11</v>
      </c>
      <c r="D37" s="29" t="s">
        <v>90</v>
      </c>
      <c r="E37" s="29">
        <v>1</v>
      </c>
      <c r="F37" s="23"/>
      <c r="G37" s="53">
        <f t="shared" si="0"/>
        <v>0</v>
      </c>
      <c r="H37" s="53">
        <f t="shared" si="1"/>
        <v>0</v>
      </c>
      <c r="I37" s="18">
        <v>0.1</v>
      </c>
      <c r="J37" s="19">
        <f t="shared" si="2"/>
        <v>0</v>
      </c>
      <c r="K37" s="19">
        <f t="shared" si="3"/>
        <v>0</v>
      </c>
      <c r="L37" s="53">
        <f t="shared" si="4"/>
        <v>0</v>
      </c>
      <c r="M37" s="53">
        <f t="shared" si="5"/>
        <v>0</v>
      </c>
      <c r="N37" s="53">
        <f t="shared" si="6"/>
        <v>0</v>
      </c>
      <c r="O37" s="19">
        <f t="shared" si="7"/>
        <v>0</v>
      </c>
      <c r="P37" s="54">
        <f t="shared" si="27"/>
        <v>0.1</v>
      </c>
      <c r="Q37" s="19">
        <f t="shared" si="8"/>
        <v>0</v>
      </c>
      <c r="R37" s="19">
        <f t="shared" si="9"/>
        <v>0</v>
      </c>
      <c r="S37" s="19">
        <f t="shared" si="10"/>
        <v>0</v>
      </c>
      <c r="T37" s="19">
        <f t="shared" si="11"/>
        <v>0</v>
      </c>
      <c r="U37" s="53">
        <f t="shared" si="12"/>
        <v>0</v>
      </c>
      <c r="V37" s="19">
        <f t="shared" si="13"/>
        <v>0</v>
      </c>
      <c r="W37" s="54">
        <f t="shared" si="28"/>
        <v>0.1</v>
      </c>
      <c r="X37" s="19">
        <f t="shared" si="14"/>
        <v>0</v>
      </c>
      <c r="Y37" s="19">
        <f t="shared" si="15"/>
        <v>0</v>
      </c>
      <c r="Z37" s="19">
        <f t="shared" si="16"/>
        <v>0</v>
      </c>
      <c r="AA37" s="19">
        <f t="shared" si="17"/>
        <v>0</v>
      </c>
      <c r="AB37" s="53">
        <f t="shared" si="18"/>
        <v>0</v>
      </c>
      <c r="AC37" s="19">
        <f t="shared" si="19"/>
        <v>0</v>
      </c>
      <c r="AD37" s="54">
        <f t="shared" si="29"/>
        <v>0.1</v>
      </c>
      <c r="AE37" s="19">
        <f t="shared" si="20"/>
        <v>0</v>
      </c>
      <c r="AF37" s="19">
        <f t="shared" si="21"/>
        <v>0</v>
      </c>
      <c r="AG37" s="19">
        <f t="shared" si="22"/>
        <v>0</v>
      </c>
      <c r="AH37" s="19">
        <f t="shared" si="30"/>
        <v>0</v>
      </c>
      <c r="AI37" s="77"/>
      <c r="AJ37" s="53">
        <f t="shared" si="23"/>
        <v>0</v>
      </c>
      <c r="AK37" s="53">
        <f t="shared" si="24"/>
        <v>0</v>
      </c>
      <c r="AL37" s="53">
        <f t="shared" si="25"/>
        <v>0</v>
      </c>
      <c r="AM37" s="53">
        <f t="shared" si="26"/>
        <v>0</v>
      </c>
    </row>
    <row r="38" spans="1:39" s="11" customFormat="1" ht="62.5" customHeight="1" x14ac:dyDescent="0.35">
      <c r="A38" s="29" t="s">
        <v>38</v>
      </c>
      <c r="B38" s="29" t="s">
        <v>9</v>
      </c>
      <c r="C38" s="29" t="s">
        <v>11</v>
      </c>
      <c r="D38" s="29" t="s">
        <v>65</v>
      </c>
      <c r="E38" s="29">
        <v>4</v>
      </c>
      <c r="F38" s="23"/>
      <c r="G38" s="53">
        <f t="shared" si="0"/>
        <v>0</v>
      </c>
      <c r="H38" s="53">
        <f t="shared" si="1"/>
        <v>0</v>
      </c>
      <c r="I38" s="18">
        <v>0.1</v>
      </c>
      <c r="J38" s="19">
        <f t="shared" si="2"/>
        <v>0</v>
      </c>
      <c r="K38" s="19">
        <f t="shared" si="3"/>
        <v>0</v>
      </c>
      <c r="L38" s="53">
        <f t="shared" si="4"/>
        <v>0</v>
      </c>
      <c r="M38" s="53">
        <f t="shared" si="5"/>
        <v>0</v>
      </c>
      <c r="N38" s="53">
        <f t="shared" si="6"/>
        <v>0</v>
      </c>
      <c r="O38" s="19">
        <f t="shared" si="7"/>
        <v>0</v>
      </c>
      <c r="P38" s="54">
        <f t="shared" si="27"/>
        <v>0.1</v>
      </c>
      <c r="Q38" s="19">
        <f t="shared" si="8"/>
        <v>0</v>
      </c>
      <c r="R38" s="19">
        <f t="shared" si="9"/>
        <v>0</v>
      </c>
      <c r="S38" s="19">
        <f t="shared" si="10"/>
        <v>0</v>
      </c>
      <c r="T38" s="19">
        <f t="shared" si="11"/>
        <v>0</v>
      </c>
      <c r="U38" s="53">
        <f t="shared" si="12"/>
        <v>0</v>
      </c>
      <c r="V38" s="19">
        <f t="shared" si="13"/>
        <v>0</v>
      </c>
      <c r="W38" s="54">
        <f t="shared" si="28"/>
        <v>0.1</v>
      </c>
      <c r="X38" s="19">
        <f t="shared" si="14"/>
        <v>0</v>
      </c>
      <c r="Y38" s="19">
        <f t="shared" si="15"/>
        <v>0</v>
      </c>
      <c r="Z38" s="19">
        <f t="shared" si="16"/>
        <v>0</v>
      </c>
      <c r="AA38" s="19">
        <f t="shared" si="17"/>
        <v>0</v>
      </c>
      <c r="AB38" s="53">
        <f t="shared" si="18"/>
        <v>0</v>
      </c>
      <c r="AC38" s="19">
        <f t="shared" si="19"/>
        <v>0</v>
      </c>
      <c r="AD38" s="54">
        <f t="shared" si="29"/>
        <v>0.1</v>
      </c>
      <c r="AE38" s="19">
        <f t="shared" si="20"/>
        <v>0</v>
      </c>
      <c r="AF38" s="19">
        <f t="shared" si="21"/>
        <v>0</v>
      </c>
      <c r="AG38" s="19">
        <f t="shared" si="22"/>
        <v>0</v>
      </c>
      <c r="AH38" s="19">
        <f t="shared" si="30"/>
        <v>0</v>
      </c>
      <c r="AI38" s="77"/>
      <c r="AJ38" s="53">
        <f t="shared" si="23"/>
        <v>0</v>
      </c>
      <c r="AK38" s="53">
        <f t="shared" si="24"/>
        <v>0</v>
      </c>
      <c r="AL38" s="53">
        <f t="shared" si="25"/>
        <v>0</v>
      </c>
      <c r="AM38" s="53">
        <f t="shared" si="26"/>
        <v>0</v>
      </c>
    </row>
    <row r="39" spans="1:39" s="10" customFormat="1" ht="94" customHeight="1" x14ac:dyDescent="0.35">
      <c r="A39" s="29" t="s">
        <v>38</v>
      </c>
      <c r="B39" s="29" t="s">
        <v>39</v>
      </c>
      <c r="C39" s="29" t="s">
        <v>59</v>
      </c>
      <c r="D39" s="29" t="s">
        <v>61</v>
      </c>
      <c r="E39" s="29">
        <v>2</v>
      </c>
      <c r="F39" s="23"/>
      <c r="G39" s="53">
        <f t="shared" si="0"/>
        <v>0</v>
      </c>
      <c r="H39" s="53">
        <f t="shared" si="1"/>
        <v>0</v>
      </c>
      <c r="I39" s="18">
        <v>0.1</v>
      </c>
      <c r="J39" s="19">
        <f t="shared" si="2"/>
        <v>0</v>
      </c>
      <c r="K39" s="19">
        <f t="shared" si="3"/>
        <v>0</v>
      </c>
      <c r="L39" s="53">
        <f t="shared" si="4"/>
        <v>0</v>
      </c>
      <c r="M39" s="53">
        <f t="shared" si="5"/>
        <v>0</v>
      </c>
      <c r="N39" s="53">
        <f t="shared" si="6"/>
        <v>0</v>
      </c>
      <c r="O39" s="19">
        <f t="shared" si="7"/>
        <v>0</v>
      </c>
      <c r="P39" s="54">
        <f t="shared" si="27"/>
        <v>0.1</v>
      </c>
      <c r="Q39" s="19">
        <f t="shared" si="8"/>
        <v>0</v>
      </c>
      <c r="R39" s="19">
        <f t="shared" si="9"/>
        <v>0</v>
      </c>
      <c r="S39" s="19">
        <f t="shared" si="10"/>
        <v>0</v>
      </c>
      <c r="T39" s="19">
        <f t="shared" si="11"/>
        <v>0</v>
      </c>
      <c r="U39" s="53">
        <f t="shared" si="12"/>
        <v>0</v>
      </c>
      <c r="V39" s="19">
        <f t="shared" si="13"/>
        <v>0</v>
      </c>
      <c r="W39" s="54">
        <f t="shared" si="28"/>
        <v>0.1</v>
      </c>
      <c r="X39" s="19">
        <f t="shared" si="14"/>
        <v>0</v>
      </c>
      <c r="Y39" s="19">
        <f t="shared" si="15"/>
        <v>0</v>
      </c>
      <c r="Z39" s="19">
        <f t="shared" si="16"/>
        <v>0</v>
      </c>
      <c r="AA39" s="19">
        <f t="shared" si="17"/>
        <v>0</v>
      </c>
      <c r="AB39" s="53">
        <f t="shared" si="18"/>
        <v>0</v>
      </c>
      <c r="AC39" s="19">
        <f t="shared" si="19"/>
        <v>0</v>
      </c>
      <c r="AD39" s="54">
        <f t="shared" si="29"/>
        <v>0.1</v>
      </c>
      <c r="AE39" s="19">
        <f t="shared" si="20"/>
        <v>0</v>
      </c>
      <c r="AF39" s="19">
        <f t="shared" si="21"/>
        <v>0</v>
      </c>
      <c r="AG39" s="19">
        <f t="shared" si="22"/>
        <v>0</v>
      </c>
      <c r="AH39" s="19">
        <f t="shared" si="30"/>
        <v>0</v>
      </c>
      <c r="AI39" s="77"/>
      <c r="AJ39" s="53">
        <f t="shared" si="23"/>
        <v>0</v>
      </c>
      <c r="AK39" s="53">
        <f t="shared" si="24"/>
        <v>0</v>
      </c>
      <c r="AL39" s="53">
        <f t="shared" si="25"/>
        <v>0</v>
      </c>
      <c r="AM39" s="53">
        <f t="shared" si="26"/>
        <v>0</v>
      </c>
    </row>
    <row r="40" spans="1:39" s="10" customFormat="1" ht="94" customHeight="1" x14ac:dyDescent="0.35">
      <c r="A40" s="29" t="s">
        <v>38</v>
      </c>
      <c r="B40" s="29" t="s">
        <v>58</v>
      </c>
      <c r="C40" s="29" t="s">
        <v>60</v>
      </c>
      <c r="D40" s="29" t="s">
        <v>62</v>
      </c>
      <c r="E40" s="29">
        <v>1</v>
      </c>
      <c r="F40" s="23"/>
      <c r="G40" s="53">
        <f t="shared" si="0"/>
        <v>0</v>
      </c>
      <c r="H40" s="53">
        <f t="shared" si="1"/>
        <v>0</v>
      </c>
      <c r="I40" s="18">
        <v>0.1</v>
      </c>
      <c r="J40" s="19">
        <f t="shared" si="2"/>
        <v>0</v>
      </c>
      <c r="K40" s="19">
        <f t="shared" si="3"/>
        <v>0</v>
      </c>
      <c r="L40" s="53">
        <f t="shared" si="4"/>
        <v>0</v>
      </c>
      <c r="M40" s="53">
        <f t="shared" si="5"/>
        <v>0</v>
      </c>
      <c r="N40" s="53">
        <f t="shared" si="6"/>
        <v>0</v>
      </c>
      <c r="O40" s="19">
        <f t="shared" si="7"/>
        <v>0</v>
      </c>
      <c r="P40" s="54">
        <f t="shared" si="27"/>
        <v>0.1</v>
      </c>
      <c r="Q40" s="19">
        <f t="shared" si="8"/>
        <v>0</v>
      </c>
      <c r="R40" s="19">
        <f t="shared" si="9"/>
        <v>0</v>
      </c>
      <c r="S40" s="19">
        <f t="shared" si="10"/>
        <v>0</v>
      </c>
      <c r="T40" s="19">
        <f t="shared" si="11"/>
        <v>0</v>
      </c>
      <c r="U40" s="53">
        <f t="shared" si="12"/>
        <v>0</v>
      </c>
      <c r="V40" s="19">
        <f t="shared" si="13"/>
        <v>0</v>
      </c>
      <c r="W40" s="54">
        <f t="shared" si="28"/>
        <v>0.1</v>
      </c>
      <c r="X40" s="19">
        <f t="shared" si="14"/>
        <v>0</v>
      </c>
      <c r="Y40" s="19">
        <f t="shared" si="15"/>
        <v>0</v>
      </c>
      <c r="Z40" s="19">
        <f t="shared" si="16"/>
        <v>0</v>
      </c>
      <c r="AA40" s="19">
        <f t="shared" si="17"/>
        <v>0</v>
      </c>
      <c r="AB40" s="53">
        <f t="shared" si="18"/>
        <v>0</v>
      </c>
      <c r="AC40" s="19">
        <f t="shared" si="19"/>
        <v>0</v>
      </c>
      <c r="AD40" s="54">
        <f t="shared" si="29"/>
        <v>0.1</v>
      </c>
      <c r="AE40" s="19">
        <f t="shared" si="20"/>
        <v>0</v>
      </c>
      <c r="AF40" s="19">
        <f t="shared" si="21"/>
        <v>0</v>
      </c>
      <c r="AG40" s="19">
        <f t="shared" si="22"/>
        <v>0</v>
      </c>
      <c r="AH40" s="19">
        <f t="shared" si="30"/>
        <v>0</v>
      </c>
      <c r="AI40" s="77"/>
      <c r="AJ40" s="53">
        <f t="shared" si="23"/>
        <v>0</v>
      </c>
      <c r="AK40" s="53">
        <f t="shared" si="24"/>
        <v>0</v>
      </c>
      <c r="AL40" s="53">
        <f t="shared" si="25"/>
        <v>0</v>
      </c>
      <c r="AM40" s="53">
        <f t="shared" si="26"/>
        <v>0</v>
      </c>
    </row>
    <row r="41" spans="1:39" s="13" customFormat="1" x14ac:dyDescent="0.2">
      <c r="A41" s="3"/>
      <c r="B41" s="4"/>
      <c r="C41" s="4"/>
      <c r="D41" s="4"/>
      <c r="E41" s="2">
        <f>SUM(E4:E40)</f>
        <v>50</v>
      </c>
      <c r="G41" s="17">
        <f>SUM(G4:G40)</f>
        <v>0</v>
      </c>
      <c r="H41" s="17">
        <f>SUM(H4:H40)</f>
        <v>0</v>
      </c>
      <c r="I41" s="17"/>
      <c r="J41" s="17">
        <f t="shared" ref="J41:O41" si="31">SUM(J4:J40)</f>
        <v>0</v>
      </c>
      <c r="K41" s="17">
        <f t="shared" si="31"/>
        <v>0</v>
      </c>
      <c r="L41" s="17">
        <f t="shared" si="31"/>
        <v>0</v>
      </c>
      <c r="M41" s="17">
        <f t="shared" si="31"/>
        <v>0</v>
      </c>
      <c r="N41" s="17">
        <f t="shared" si="31"/>
        <v>0</v>
      </c>
      <c r="O41" s="17">
        <f t="shared" si="31"/>
        <v>0</v>
      </c>
      <c r="P41" s="17"/>
      <c r="Q41" s="17">
        <f t="shared" ref="Q41:V41" si="32">SUM(Q4:Q40)</f>
        <v>0</v>
      </c>
      <c r="R41" s="17">
        <f t="shared" si="32"/>
        <v>0</v>
      </c>
      <c r="S41" s="17">
        <f t="shared" si="32"/>
        <v>0</v>
      </c>
      <c r="T41" s="17">
        <f t="shared" si="32"/>
        <v>0</v>
      </c>
      <c r="U41" s="17">
        <f t="shared" si="32"/>
        <v>0</v>
      </c>
      <c r="V41" s="17">
        <f t="shared" si="32"/>
        <v>0</v>
      </c>
      <c r="W41" s="17"/>
      <c r="X41" s="17">
        <f t="shared" ref="X41:AC41" si="33">SUM(X4:X40)</f>
        <v>0</v>
      </c>
      <c r="Y41" s="17">
        <f t="shared" si="33"/>
        <v>0</v>
      </c>
      <c r="Z41" s="17">
        <f t="shared" si="33"/>
        <v>0</v>
      </c>
      <c r="AA41" s="17">
        <f t="shared" si="33"/>
        <v>0</v>
      </c>
      <c r="AB41" s="17">
        <f t="shared" si="33"/>
        <v>0</v>
      </c>
      <c r="AC41" s="17">
        <f t="shared" si="33"/>
        <v>0</v>
      </c>
      <c r="AD41" s="17"/>
      <c r="AE41" s="17">
        <f>SUM(AE4:AE40)</f>
        <v>0</v>
      </c>
      <c r="AF41" s="17">
        <f>SUM(AF4:AF40)</f>
        <v>0</v>
      </c>
      <c r="AG41" s="17">
        <f>SUM(AG4:AG40)</f>
        <v>0</v>
      </c>
      <c r="AH41" s="17">
        <f>SUM(AH4:AH40)</f>
        <v>0</v>
      </c>
      <c r="AI41" s="77"/>
      <c r="AJ41" s="17">
        <f>SUM(AJ4:AJ40)</f>
        <v>0</v>
      </c>
      <c r="AK41" s="17">
        <f>SUM(AK4:AK40)</f>
        <v>0</v>
      </c>
      <c r="AL41" s="17">
        <f>SUM(AL4:AL40)</f>
        <v>0</v>
      </c>
      <c r="AM41" s="17">
        <f>SUM(AM4:AM40)</f>
        <v>0</v>
      </c>
    </row>
    <row r="42" spans="1:39" s="13" customFormat="1" ht="15.75" customHeight="1" x14ac:dyDescent="0.2">
      <c r="A42" s="3"/>
      <c r="B42" s="4"/>
      <c r="C42" s="4"/>
      <c r="D42" s="4"/>
      <c r="E42" s="5"/>
      <c r="F42" s="12"/>
      <c r="G42" s="4"/>
      <c r="H42" s="4"/>
      <c r="I42" s="20"/>
      <c r="J42" s="1"/>
      <c r="K42" s="1"/>
      <c r="L42" s="1"/>
      <c r="M42" s="1"/>
      <c r="N42" s="4"/>
      <c r="O42" s="4"/>
      <c r="P42" s="4"/>
      <c r="Q42" s="1"/>
      <c r="R42" s="1"/>
      <c r="S42" s="1"/>
      <c r="T42" s="1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77"/>
      <c r="AJ42" s="59"/>
      <c r="AK42" s="59"/>
      <c r="AL42" s="59"/>
      <c r="AM42" s="59"/>
    </row>
    <row r="43" spans="1:39" ht="15" customHeight="1" x14ac:dyDescent="0.35">
      <c r="E43" s="32"/>
      <c r="F43" s="15"/>
      <c r="G43" s="32"/>
      <c r="H43" s="31"/>
      <c r="I43" s="55"/>
      <c r="J43" s="63" t="s">
        <v>56</v>
      </c>
      <c r="K43" s="56" t="s">
        <v>5</v>
      </c>
      <c r="L43" s="56" t="s">
        <v>40</v>
      </c>
      <c r="M43" s="56" t="s">
        <v>41</v>
      </c>
      <c r="N43" s="31"/>
      <c r="O43" s="31"/>
      <c r="P43" s="31"/>
      <c r="Q43" s="63" t="s">
        <v>70</v>
      </c>
      <c r="R43" s="56" t="s">
        <v>5</v>
      </c>
      <c r="S43" s="56" t="s">
        <v>40</v>
      </c>
      <c r="T43" s="56" t="s">
        <v>41</v>
      </c>
      <c r="U43" s="31"/>
      <c r="V43" s="31"/>
      <c r="W43" s="31"/>
      <c r="X43" s="63" t="s">
        <v>83</v>
      </c>
      <c r="Y43" s="56" t="s">
        <v>5</v>
      </c>
      <c r="Z43" s="56" t="s">
        <v>40</v>
      </c>
      <c r="AA43" s="56" t="s">
        <v>41</v>
      </c>
      <c r="AB43" s="31"/>
      <c r="AC43" s="31"/>
      <c r="AD43" s="31"/>
      <c r="AE43" s="63" t="s">
        <v>84</v>
      </c>
      <c r="AF43" s="56" t="s">
        <v>5</v>
      </c>
      <c r="AG43" s="56" t="s">
        <v>40</v>
      </c>
      <c r="AH43" s="56" t="s">
        <v>41</v>
      </c>
      <c r="AI43" s="77"/>
      <c r="AJ43" s="63" t="s">
        <v>82</v>
      </c>
      <c r="AK43" s="56" t="s">
        <v>5</v>
      </c>
      <c r="AL43" s="56" t="s">
        <v>40</v>
      </c>
      <c r="AM43" s="56" t="s">
        <v>41</v>
      </c>
    </row>
    <row r="44" spans="1:39" ht="15.5" x14ac:dyDescent="0.35">
      <c r="E44" s="32"/>
      <c r="F44" s="15"/>
      <c r="G44" s="32"/>
      <c r="H44" s="31"/>
      <c r="I44" s="55"/>
      <c r="J44" s="63"/>
      <c r="K44" s="57">
        <f>+H41+J41</f>
        <v>0</v>
      </c>
      <c r="L44" s="57">
        <f>+K41</f>
        <v>0</v>
      </c>
      <c r="M44" s="57">
        <f>+M41</f>
        <v>0</v>
      </c>
      <c r="N44" s="31"/>
      <c r="O44" s="31"/>
      <c r="P44" s="31"/>
      <c r="Q44" s="63"/>
      <c r="R44" s="57">
        <f>+O41+Q41</f>
        <v>0</v>
      </c>
      <c r="S44" s="57">
        <f>+R41</f>
        <v>0</v>
      </c>
      <c r="T44" s="57">
        <f>+T41</f>
        <v>0</v>
      </c>
      <c r="U44" s="31"/>
      <c r="V44" s="31"/>
      <c r="W44" s="31"/>
      <c r="X44" s="63"/>
      <c r="Y44" s="57">
        <f>+V41+X41</f>
        <v>0</v>
      </c>
      <c r="Z44" s="57">
        <f>+Y41</f>
        <v>0</v>
      </c>
      <c r="AA44" s="57">
        <f>+AA41</f>
        <v>0</v>
      </c>
      <c r="AB44" s="31"/>
      <c r="AC44" s="31"/>
      <c r="AD44" s="31"/>
      <c r="AE44" s="63"/>
      <c r="AF44" s="57">
        <f>+AC41+AE41</f>
        <v>0</v>
      </c>
      <c r="AG44" s="57">
        <f>+AF41</f>
        <v>0</v>
      </c>
      <c r="AH44" s="57">
        <f>+AH41</f>
        <v>0</v>
      </c>
      <c r="AI44" s="77"/>
      <c r="AJ44" s="63"/>
      <c r="AK44" s="57">
        <f>+AJ41+AK41</f>
        <v>0</v>
      </c>
      <c r="AL44" s="57">
        <f>+AL41</f>
        <v>0</v>
      </c>
      <c r="AM44" s="57">
        <f>+AM41</f>
        <v>0</v>
      </c>
    </row>
    <row r="45" spans="1:39" s="14" customFormat="1" x14ac:dyDescent="0.2">
      <c r="A45" s="31"/>
      <c r="B45" s="31"/>
      <c r="C45" s="31"/>
      <c r="D45" s="31"/>
      <c r="E45" s="6"/>
      <c r="G45" s="31"/>
      <c r="H45" s="31"/>
      <c r="I45" s="55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77"/>
      <c r="AJ45" s="31"/>
      <c r="AK45" s="31"/>
      <c r="AL45" s="31"/>
      <c r="AM45" s="31"/>
    </row>
    <row r="46" spans="1:39" x14ac:dyDescent="0.2">
      <c r="G46" s="31"/>
      <c r="H46" s="31"/>
      <c r="I46" s="55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22"/>
      <c r="AJ46" s="31"/>
      <c r="AK46" s="31"/>
      <c r="AL46" s="31"/>
      <c r="AM46" s="31"/>
    </row>
    <row r="47" spans="1:39" ht="15.5" customHeight="1" x14ac:dyDescent="0.35">
      <c r="G47" s="31"/>
      <c r="H47" s="31"/>
      <c r="I47" s="55"/>
      <c r="J47" s="61" t="s">
        <v>91</v>
      </c>
      <c r="K47" s="56" t="s">
        <v>5</v>
      </c>
      <c r="L47" s="56" t="s">
        <v>40</v>
      </c>
      <c r="M47" s="56" t="s">
        <v>41</v>
      </c>
      <c r="N47" s="31"/>
      <c r="O47" s="31"/>
      <c r="P47" s="31"/>
      <c r="Q47" s="61" t="s">
        <v>93</v>
      </c>
      <c r="R47" s="56" t="s">
        <v>5</v>
      </c>
      <c r="S47" s="56" t="s">
        <v>40</v>
      </c>
      <c r="T47" s="56" t="s">
        <v>41</v>
      </c>
      <c r="U47" s="31"/>
      <c r="V47" s="31"/>
      <c r="W47" s="31"/>
      <c r="X47" s="61" t="s">
        <v>95</v>
      </c>
      <c r="Y47" s="56" t="s">
        <v>5</v>
      </c>
      <c r="Z47" s="56" t="s">
        <v>40</v>
      </c>
      <c r="AA47" s="56" t="s">
        <v>41</v>
      </c>
      <c r="AB47" s="31"/>
      <c r="AC47" s="31"/>
      <c r="AD47" s="31"/>
      <c r="AE47" s="61" t="s">
        <v>97</v>
      </c>
      <c r="AF47" s="56" t="s">
        <v>5</v>
      </c>
      <c r="AG47" s="56" t="s">
        <v>40</v>
      </c>
      <c r="AH47" s="56" t="s">
        <v>41</v>
      </c>
      <c r="AI47" s="22"/>
      <c r="AJ47" s="61" t="s">
        <v>99</v>
      </c>
      <c r="AK47" s="56" t="s">
        <v>5</v>
      </c>
      <c r="AL47" s="56" t="s">
        <v>40</v>
      </c>
      <c r="AM47" s="56" t="s">
        <v>41</v>
      </c>
    </row>
    <row r="48" spans="1:39" ht="15.5" x14ac:dyDescent="0.35">
      <c r="G48" s="31"/>
      <c r="H48" s="31"/>
      <c r="I48" s="55"/>
      <c r="J48" s="61"/>
      <c r="K48" s="57">
        <v>824127740</v>
      </c>
      <c r="L48" s="57">
        <v>14234933</v>
      </c>
      <c r="M48" s="57">
        <f>+K48+L48</f>
        <v>838362673</v>
      </c>
      <c r="N48" s="31"/>
      <c r="O48" s="31"/>
      <c r="P48" s="31"/>
      <c r="Q48" s="61"/>
      <c r="R48" s="57">
        <v>1834058825</v>
      </c>
      <c r="S48" s="57">
        <v>31679197</v>
      </c>
      <c r="T48" s="57">
        <f>+R48+S48</f>
        <v>1865738022</v>
      </c>
      <c r="U48" s="31"/>
      <c r="V48" s="31"/>
      <c r="W48" s="31"/>
      <c r="X48" s="61"/>
      <c r="Y48" s="57">
        <v>1958774825</v>
      </c>
      <c r="Z48" s="57">
        <v>33833383</v>
      </c>
      <c r="AA48" s="57">
        <f>+Y48+Z48</f>
        <v>1992608208</v>
      </c>
      <c r="AB48" s="31"/>
      <c r="AC48" s="31"/>
      <c r="AD48" s="31"/>
      <c r="AE48" s="61"/>
      <c r="AF48" s="57">
        <v>1069229884</v>
      </c>
      <c r="AG48" s="57">
        <v>18468516</v>
      </c>
      <c r="AH48" s="57">
        <f>+AF48+AG48</f>
        <v>1087698400</v>
      </c>
      <c r="AI48" s="22"/>
      <c r="AJ48" s="61"/>
      <c r="AK48" s="57">
        <f>+AF48+Y48+R48+K48</f>
        <v>5686191274</v>
      </c>
      <c r="AL48" s="57">
        <f t="shared" ref="AL48:AM48" si="34">+AG48+Z48+S48+L48</f>
        <v>98216029</v>
      </c>
      <c r="AM48" s="57">
        <f t="shared" si="34"/>
        <v>5784407303</v>
      </c>
    </row>
    <row r="49" spans="1:39" s="14" customFormat="1" x14ac:dyDescent="0.2">
      <c r="A49" s="31"/>
      <c r="B49" s="31"/>
      <c r="C49" s="31"/>
      <c r="D49" s="31"/>
      <c r="E49" s="31"/>
      <c r="G49" s="31"/>
      <c r="H49" s="31"/>
      <c r="I49" s="55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22"/>
      <c r="AJ49" s="31"/>
      <c r="AK49" s="31"/>
      <c r="AL49" s="31"/>
      <c r="AM49" s="31"/>
    </row>
    <row r="50" spans="1:39" s="14" customFormat="1" x14ac:dyDescent="0.2">
      <c r="A50" s="31"/>
      <c r="B50" s="31"/>
      <c r="C50" s="31"/>
      <c r="D50" s="31"/>
      <c r="E50" s="31"/>
      <c r="G50" s="31"/>
      <c r="H50" s="31"/>
      <c r="I50" s="55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22"/>
      <c r="AJ50" s="31"/>
      <c r="AK50" s="31"/>
      <c r="AL50" s="31"/>
      <c r="AM50" s="31"/>
    </row>
    <row r="51" spans="1:39" ht="15.5" customHeight="1" x14ac:dyDescent="0.35">
      <c r="G51" s="31"/>
      <c r="H51" s="31"/>
      <c r="I51" s="55"/>
      <c r="J51" s="60" t="s">
        <v>92</v>
      </c>
      <c r="K51" s="56" t="s">
        <v>5</v>
      </c>
      <c r="L51" s="56" t="s">
        <v>40</v>
      </c>
      <c r="M51" s="56" t="s">
        <v>41</v>
      </c>
      <c r="N51" s="31"/>
      <c r="O51" s="31"/>
      <c r="P51" s="31"/>
      <c r="Q51" s="60" t="s">
        <v>94</v>
      </c>
      <c r="R51" s="56" t="s">
        <v>5</v>
      </c>
      <c r="S51" s="56" t="s">
        <v>40</v>
      </c>
      <c r="T51" s="56" t="s">
        <v>41</v>
      </c>
      <c r="U51" s="31"/>
      <c r="V51" s="31"/>
      <c r="W51" s="31"/>
      <c r="X51" s="60" t="s">
        <v>96</v>
      </c>
      <c r="Y51" s="56" t="s">
        <v>5</v>
      </c>
      <c r="Z51" s="56" t="s">
        <v>40</v>
      </c>
      <c r="AA51" s="56" t="s">
        <v>41</v>
      </c>
      <c r="AB51" s="31"/>
      <c r="AC51" s="31"/>
      <c r="AD51" s="31"/>
      <c r="AE51" s="60" t="s">
        <v>98</v>
      </c>
      <c r="AF51" s="56" t="s">
        <v>5</v>
      </c>
      <c r="AG51" s="56" t="s">
        <v>40</v>
      </c>
      <c r="AH51" s="56" t="s">
        <v>41</v>
      </c>
      <c r="AI51" s="22"/>
      <c r="AJ51" s="60" t="s">
        <v>100</v>
      </c>
      <c r="AK51" s="56" t="s">
        <v>5</v>
      </c>
      <c r="AL51" s="56" t="s">
        <v>40</v>
      </c>
      <c r="AM51" s="56" t="s">
        <v>41</v>
      </c>
    </row>
    <row r="52" spans="1:39" ht="15.5" x14ac:dyDescent="0.35">
      <c r="G52" s="31"/>
      <c r="H52" s="31"/>
      <c r="I52" s="55"/>
      <c r="J52" s="60"/>
      <c r="K52" s="57">
        <v>935306755</v>
      </c>
      <c r="L52" s="57">
        <v>16155299</v>
      </c>
      <c r="M52" s="57">
        <f>+K52+L52</f>
        <v>951462054</v>
      </c>
      <c r="N52" s="31"/>
      <c r="O52" s="31"/>
      <c r="P52" s="31"/>
      <c r="Q52" s="60"/>
      <c r="R52" s="57">
        <v>2081482670</v>
      </c>
      <c r="S52" s="57">
        <v>35952882</v>
      </c>
      <c r="T52" s="57">
        <f>+R52+S52</f>
        <v>2117435552</v>
      </c>
      <c r="U52" s="31"/>
      <c r="V52" s="31"/>
      <c r="W52" s="31"/>
      <c r="X52" s="60"/>
      <c r="Y52" s="57">
        <v>2223023491</v>
      </c>
      <c r="Z52" s="57">
        <v>38397679</v>
      </c>
      <c r="AA52" s="57">
        <f>+Y52+Z52</f>
        <v>2261421170</v>
      </c>
      <c r="AB52" s="31"/>
      <c r="AC52" s="31"/>
      <c r="AD52" s="31"/>
      <c r="AE52" s="60"/>
      <c r="AF52" s="57">
        <v>1213474423</v>
      </c>
      <c r="AG52" s="57">
        <v>20960012</v>
      </c>
      <c r="AH52" s="57">
        <f>+AF52+AG52</f>
        <v>1234434435</v>
      </c>
      <c r="AI52" s="22"/>
      <c r="AJ52" s="60"/>
      <c r="AK52" s="57">
        <f>+AF52+Y52+R52+K52</f>
        <v>6453287339</v>
      </c>
      <c r="AL52" s="57">
        <f t="shared" ref="AL52" si="35">+AG52+Z52+S52+L52</f>
        <v>111465872</v>
      </c>
      <c r="AM52" s="57">
        <f t="shared" ref="AM52" si="36">+AH52+AA52+T52+M52</f>
        <v>6564753211</v>
      </c>
    </row>
    <row r="53" spans="1:39" s="14" customFormat="1" x14ac:dyDescent="0.2">
      <c r="A53" s="31"/>
      <c r="B53" s="31"/>
      <c r="C53" s="31"/>
      <c r="D53" s="31"/>
      <c r="E53" s="31"/>
      <c r="G53" s="31"/>
      <c r="H53" s="31"/>
      <c r="I53" s="55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  <c r="AF53" s="31"/>
      <c r="AG53" s="31"/>
      <c r="AH53" s="31"/>
      <c r="AI53" s="22"/>
      <c r="AJ53" s="31"/>
      <c r="AK53" s="31"/>
      <c r="AL53" s="31"/>
      <c r="AM53" s="31"/>
    </row>
    <row r="54" spans="1:39" s="14" customFormat="1" x14ac:dyDescent="0.2">
      <c r="A54" s="31"/>
      <c r="B54" s="31"/>
      <c r="C54" s="31"/>
      <c r="D54" s="31"/>
      <c r="E54" s="31"/>
      <c r="G54" s="31"/>
      <c r="H54" s="31"/>
      <c r="I54" s="55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22"/>
      <c r="AJ54" s="31"/>
      <c r="AK54" s="31"/>
      <c r="AL54" s="31"/>
      <c r="AM54" s="31"/>
    </row>
  </sheetData>
  <sheetProtection algorithmName="SHA-512" hashValue="TzWEJcysEbL3iHLso8R6Ck1etyAP76co125iQrh/nSxlBd2m7GI76WtDe0hNDPdDGh2TRkKqsq+dYj8KieGMew==" saltValue="pfzS3QEVQSbbwdMfLn076Q==" spinCount="100000" sheet="1"/>
  <mergeCells count="28">
    <mergeCell ref="A1:E1"/>
    <mergeCell ref="F1:M1"/>
    <mergeCell ref="N1:T1"/>
    <mergeCell ref="U1:AA1"/>
    <mergeCell ref="AI1:AI45"/>
    <mergeCell ref="A2:E2"/>
    <mergeCell ref="F2:M2"/>
    <mergeCell ref="N2:T2"/>
    <mergeCell ref="U2:AA2"/>
    <mergeCell ref="J43:J44"/>
    <mergeCell ref="Q43:Q44"/>
    <mergeCell ref="X43:X44"/>
    <mergeCell ref="AB1:AH1"/>
    <mergeCell ref="AB2:AH2"/>
    <mergeCell ref="AJ2:AM2"/>
    <mergeCell ref="AJ1:AM1"/>
    <mergeCell ref="AJ43:AJ44"/>
    <mergeCell ref="AE43:AE44"/>
    <mergeCell ref="J47:J48"/>
    <mergeCell ref="AE47:AE48"/>
    <mergeCell ref="AE51:AE52"/>
    <mergeCell ref="AJ47:AJ48"/>
    <mergeCell ref="AJ51:AJ52"/>
    <mergeCell ref="J51:J52"/>
    <mergeCell ref="Q47:Q48"/>
    <mergeCell ref="Q51:Q52"/>
    <mergeCell ref="X47:X48"/>
    <mergeCell ref="X51:X52"/>
  </mergeCells>
  <pageMargins left="0.7" right="0.7" top="0.75" bottom="0.75" header="0.3" footer="0.3"/>
  <pageSetup paperSize="9" scale="85" orientation="portrait" r:id="rId1"/>
  <headerFooter>
    <oddFooter>&amp;C_x000D_&amp;1#&amp;"Calibri"&amp;10&amp;K000000 DOCUMENTO DE USO INTERNO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Propuesta económica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LEYDY VIVIANA MOJICA PEÑA</dc:creator>
  <cp:lastModifiedBy>ANA MARIA OSPINA</cp:lastModifiedBy>
  <cp:lastPrinted>2019-03-08T20:07:20Z</cp:lastPrinted>
  <dcterms:created xsi:type="dcterms:W3CDTF">2019-02-25T15:57:44Z</dcterms:created>
  <dcterms:modified xsi:type="dcterms:W3CDTF">2024-06-06T16:25:35Z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2024-01-19T16:20:19Z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15959f74-d80a-4b70-a0a1-f9b5856658ab</vt:lpwstr>
  </property>
  <property fmtid="{D5CDD505-2E9C-101B-9397-08002B2CF9AE}" pid="8" name="MSIP_Label_1f9f3886-688c-41ec-beb5-f6c446299e5f_ContentBits">
    <vt:lpwstr>2</vt:lpwstr>
  </property>
</Properties>
</file>