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cristhian_mendez_previsora_gov_co/Documents/Automóviles/ASISTENCIA 2024 - 2027/"/>
    </mc:Choice>
  </mc:AlternateContent>
  <xr:revisionPtr revIDLastSave="370" documentId="8_{51B912DC-6F4B-4D43-A447-FF5EE2F7AD86}" xr6:coauthVersionLast="47" xr6:coauthVersionMax="47" xr10:uidLastSave="{B1A20F8F-0646-4978-A67C-6C0CBDFF112E}"/>
  <bookViews>
    <workbookView xWindow="-108" yWindow="-108" windowWidth="23256" windowHeight="12576" xr2:uid="{56A3B153-734E-4C78-861D-56019A5488AC}"/>
  </bookViews>
  <sheets>
    <sheet name="Frecuencias" sheetId="1" r:id="rId1"/>
  </sheets>
  <definedNames>
    <definedName name="_Hlk34637994" localSheetId="0">Frecuencias!$C$4</definedName>
    <definedName name="_Hlk34639274" localSheetId="0">Frecuencias!$C$12</definedName>
    <definedName name="_Hlk34639549" localSheetId="0">Frecuencias!$C$30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G72" i="1" s="1"/>
  <c r="F73" i="1"/>
  <c r="G73" i="1" s="1"/>
  <c r="F71" i="1"/>
  <c r="G71" i="1" s="1"/>
  <c r="F66" i="1"/>
  <c r="G66" i="1" s="1"/>
  <c r="D58" i="1"/>
  <c r="E58" i="1" s="1"/>
  <c r="D49" i="1"/>
  <c r="E49" i="1" s="1"/>
  <c r="D42" i="1"/>
  <c r="E42" i="1" s="1"/>
  <c r="D33" i="1"/>
  <c r="E33" i="1" s="1"/>
  <c r="D24" i="1"/>
  <c r="E24" i="1" s="1"/>
  <c r="D16" i="1"/>
  <c r="E16" i="1" s="1"/>
  <c r="D6" i="1"/>
  <c r="E6" i="1" s="1"/>
  <c r="C62" i="1"/>
  <c r="D62" i="1" s="1"/>
  <c r="E62" i="1" s="1"/>
  <c r="C61" i="1"/>
  <c r="D61" i="1" s="1"/>
  <c r="E61" i="1" s="1"/>
  <c r="C60" i="1"/>
  <c r="D60" i="1" s="1"/>
  <c r="E60" i="1" s="1"/>
  <c r="C59" i="1"/>
  <c r="D59" i="1" s="1"/>
  <c r="E59" i="1" s="1"/>
  <c r="C56" i="1"/>
  <c r="D56" i="1" s="1"/>
  <c r="E56" i="1" s="1"/>
  <c r="C57" i="1"/>
  <c r="D57" i="1" s="1"/>
  <c r="E57" i="1" s="1"/>
  <c r="C51" i="1"/>
  <c r="D51" i="1" s="1"/>
  <c r="E51" i="1" s="1"/>
  <c r="C52" i="1"/>
  <c r="D52" i="1" s="1"/>
  <c r="E52" i="1" s="1"/>
  <c r="C50" i="1"/>
  <c r="D50" i="1" s="1"/>
  <c r="E50" i="1" s="1"/>
  <c r="C45" i="1"/>
  <c r="D45" i="1" s="1"/>
  <c r="E45" i="1" s="1"/>
  <c r="C44" i="1"/>
  <c r="D44" i="1" s="1"/>
  <c r="E44" i="1" s="1"/>
  <c r="C43" i="1"/>
  <c r="D43" i="1" s="1"/>
  <c r="E43" i="1" s="1"/>
  <c r="C40" i="1"/>
  <c r="D40" i="1" s="1"/>
  <c r="E40" i="1" s="1"/>
  <c r="C41" i="1"/>
  <c r="D41" i="1" s="1"/>
  <c r="E41" i="1" s="1"/>
  <c r="C36" i="1"/>
  <c r="D36" i="1" s="1"/>
  <c r="E36" i="1" s="1"/>
  <c r="C35" i="1"/>
  <c r="D35" i="1" s="1"/>
  <c r="E35" i="1" s="1"/>
  <c r="C34" i="1"/>
  <c r="D34" i="1" s="1"/>
  <c r="E34" i="1" s="1"/>
  <c r="C31" i="1"/>
  <c r="D31" i="1" s="1"/>
  <c r="E31" i="1" s="1"/>
  <c r="C32" i="1"/>
  <c r="D32" i="1" s="1"/>
  <c r="E32" i="1" s="1"/>
  <c r="C27" i="1"/>
  <c r="D27" i="1" s="1"/>
  <c r="E27" i="1" s="1"/>
  <c r="C26" i="1"/>
  <c r="D26" i="1" s="1"/>
  <c r="E26" i="1" s="1"/>
  <c r="C25" i="1"/>
  <c r="D25" i="1" s="1"/>
  <c r="E25" i="1" s="1"/>
  <c r="C22" i="1"/>
  <c r="D22" i="1" s="1"/>
  <c r="E22" i="1" s="1"/>
  <c r="C23" i="1"/>
  <c r="D23" i="1" s="1"/>
  <c r="E23" i="1" s="1"/>
  <c r="C18" i="1"/>
  <c r="D18" i="1" s="1"/>
  <c r="E18" i="1" s="1"/>
  <c r="C17" i="1"/>
  <c r="D17" i="1" s="1"/>
  <c r="E17" i="1" s="1"/>
  <c r="C13" i="1"/>
  <c r="D13" i="1" s="1"/>
  <c r="E13" i="1" s="1"/>
  <c r="C14" i="1"/>
  <c r="D14" i="1" s="1"/>
  <c r="E14" i="1" s="1"/>
  <c r="C15" i="1"/>
  <c r="D15" i="1" s="1"/>
  <c r="E15" i="1" s="1"/>
  <c r="C5" i="1"/>
  <c r="D5" i="1" s="1"/>
  <c r="E5" i="1" s="1"/>
  <c r="C10" i="1"/>
  <c r="D10" i="1" s="1"/>
  <c r="E10" i="1" s="1"/>
  <c r="C9" i="1"/>
  <c r="D9" i="1" s="1"/>
  <c r="E9" i="1" s="1"/>
  <c r="C8" i="1"/>
  <c r="D8" i="1" s="1"/>
  <c r="E8" i="1" s="1"/>
  <c r="C7" i="1"/>
  <c r="D7" i="1" s="1"/>
  <c r="E7" i="1" s="1"/>
</calcChain>
</file>

<file path=xl/sharedStrings.xml><?xml version="1.0" encoding="utf-8"?>
<sst xmlns="http://schemas.openxmlformats.org/spreadsheetml/2006/main" count="67" uniqueCount="39">
  <si>
    <t>Costo</t>
  </si>
  <si>
    <t>Iva</t>
  </si>
  <si>
    <t>Total</t>
  </si>
  <si>
    <t>Rangos de Frecuencia</t>
  </si>
  <si>
    <t>Factor</t>
  </si>
  <si>
    <t>0% - 3.0%</t>
  </si>
  <si>
    <t>3.1% - 4.0%</t>
  </si>
  <si>
    <t>4.1% - 5.0%</t>
  </si>
  <si>
    <t>5.1% - 6.0%</t>
  </si>
  <si>
    <t>6.1% - 8.0%</t>
  </si>
  <si>
    <t>Mayor al 8%</t>
  </si>
  <si>
    <t>6.1% - 7.0%</t>
  </si>
  <si>
    <t>Mayor al 7%</t>
  </si>
  <si>
    <t>0% - 2.0%</t>
  </si>
  <si>
    <t>2.1% - 3.0%</t>
  </si>
  <si>
    <t>Motos</t>
  </si>
  <si>
    <t>Mayor a 4.0%</t>
  </si>
  <si>
    <t>Pesados Especiales</t>
  </si>
  <si>
    <t>0% - 2.5%</t>
  </si>
  <si>
    <t>2.6% - 6.0%</t>
  </si>
  <si>
    <t>6.1% - 10%</t>
  </si>
  <si>
    <t>10.1% - 12%</t>
  </si>
  <si>
    <t>12.1% - 13%</t>
  </si>
  <si>
    <t>13.1% - 15%</t>
  </si>
  <si>
    <t>&gt; 15.0%</t>
  </si>
  <si>
    <t>IVA</t>
  </si>
  <si>
    <t>Pequeños Accesorios</t>
  </si>
  <si>
    <t>Pesados Preferente</t>
  </si>
  <si>
    <t>Pesados Premium</t>
  </si>
  <si>
    <t>Livianos Preferente</t>
  </si>
  <si>
    <t>Livianos Premium</t>
  </si>
  <si>
    <t>Livianos Clásica</t>
  </si>
  <si>
    <t>Costo por riesgo</t>
  </si>
  <si>
    <t>Bicicletas</t>
  </si>
  <si>
    <t>Clásica</t>
  </si>
  <si>
    <t>Preferente</t>
  </si>
  <si>
    <t>Premium</t>
  </si>
  <si>
    <t>Costo por Riesgo</t>
  </si>
  <si>
    <t>Proyección Número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</si>
</sst>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&quot;$&quot;\ #,##0;[Red]&quot;$&quot;\ #,##0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165" fontId="5" fillId="0" borderId="1" xfId="0" applyNumberFormat="1" applyFont="1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 applyProtection="1">
      <alignment horizontal="center" vertical="center"/>
      <protection hidden="1"/>
    </xf>
    <xf numFmtId="3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65" fontId="7" fillId="0" borderId="1" xfId="0" applyNumberFormat="1" applyFont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2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3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2" fontId="5" fillId="0" borderId="1" xfId="0" applyNumberFormat="1" applyFont="1" applyBorder="1" applyAlignment="1" applyProtection="1">
      <alignment horizontal="center" vertical="center"/>
      <protection hidden="1"/>
    </xf>
    <xf numFmtId="164" fontId="0" fillId="0" borderId="0" xfId="1" applyFont="1" applyProtection="1">
      <protection hidden="1"/>
    </xf>
    <xf numFmtId="2" fontId="7" fillId="0" borderId="0" xfId="0" applyNumberFormat="1" applyFont="1" applyProtection="1"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2" fontId="6" fillId="0" borderId="1" xfId="0" applyNumberFormat="1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2" fontId="8" fillId="0" borderId="1" xfId="0" applyNumberFormat="1" applyFont="1" applyBorder="1" applyAlignment="1" applyProtection="1">
      <alignment horizontal="center" vertical="center"/>
      <protection hidden="1"/>
    </xf>
    <xf numFmtId="166" fontId="7" fillId="0" borderId="1" xfId="2" applyNumberFormat="1" applyFont="1" applyBorder="1" applyAlignment="1" applyProtection="1">
      <alignment horizontal="center" vertical="center"/>
      <protection hidden="1"/>
    </xf>
    <xf numFmtId="166" fontId="5" fillId="0" borderId="1" xfId="2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Border="1" applyAlignment="1" applyProtection="1">
      <alignment vertical="center"/>
      <protection hidden="1"/>
    </xf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C3E1-D8B7-474A-8048-99EC7B45DEFD}">
  <dimension ref="C3:K73"/>
  <sheetViews>
    <sheetView showGridLines="0" tabSelected="1" topLeftCell="B1" zoomScaleNormal="100" workbookViewId="0">
      <pane ySplit="3" topLeftCell="A4" activePane="bottomLeft" state="frozen"/>
      <selection pane="bottomLeft" activeCell="D8" sqref="D8"/>
    </sheetView>
  </sheetViews>
  <sheetFormatPr baseColWidth="10" defaultColWidth="10.88671875" defaultRowHeight="14.4" x14ac:dyDescent="0.3"/>
  <cols>
    <col min="1" max="2" width="10.88671875" style="6"/>
    <col min="3" max="3" width="16" style="6" customWidth="1"/>
    <col min="4" max="4" width="19" style="6" customWidth="1"/>
    <col min="5" max="5" width="15" style="6" customWidth="1"/>
    <col min="6" max="6" width="19.44140625" style="6" customWidth="1"/>
    <col min="7" max="7" width="18.109375" style="6" customWidth="1"/>
    <col min="8" max="8" width="17.77734375" style="6" customWidth="1"/>
    <col min="9" max="9" width="14" style="6" bestFit="1" customWidth="1"/>
    <col min="10" max="10" width="11.77734375" style="6" bestFit="1" customWidth="1"/>
    <col min="11" max="11" width="15.5546875" style="6" bestFit="1" customWidth="1"/>
    <col min="12" max="16384" width="10.88671875" style="6"/>
  </cols>
  <sheetData>
    <row r="3" spans="3:11" ht="28.8" x14ac:dyDescent="0.3">
      <c r="C3" s="4" t="s">
        <v>0</v>
      </c>
      <c r="D3" s="4" t="s">
        <v>1</v>
      </c>
      <c r="E3" s="4" t="s">
        <v>2</v>
      </c>
      <c r="F3" s="5" t="s">
        <v>38</v>
      </c>
      <c r="G3" s="4" t="s">
        <v>3</v>
      </c>
      <c r="H3" s="4" t="s">
        <v>4</v>
      </c>
    </row>
    <row r="4" spans="3:11" x14ac:dyDescent="0.3">
      <c r="C4" s="7" t="s">
        <v>27</v>
      </c>
      <c r="D4" s="7"/>
      <c r="E4" s="7"/>
      <c r="F4" s="7"/>
      <c r="G4" s="7"/>
      <c r="H4" s="7"/>
    </row>
    <row r="5" spans="3:11" x14ac:dyDescent="0.3">
      <c r="C5" s="8">
        <f>+$C$6*H5</f>
        <v>0</v>
      </c>
      <c r="D5" s="9">
        <f>+C5*0.19</f>
        <v>0</v>
      </c>
      <c r="E5" s="9">
        <f>+D5+C5</f>
        <v>0</v>
      </c>
      <c r="F5" s="10">
        <v>8886</v>
      </c>
      <c r="G5" s="11" t="s">
        <v>5</v>
      </c>
      <c r="H5" s="12">
        <v>0.7</v>
      </c>
      <c r="J5" s="13"/>
    </row>
    <row r="6" spans="3:11" s="18" customFormat="1" x14ac:dyDescent="0.3">
      <c r="C6" s="2">
        <v>0</v>
      </c>
      <c r="D6" s="14">
        <f t="shared" ref="D6:D10" si="0">+C6*0.19</f>
        <v>0</v>
      </c>
      <c r="E6" s="14">
        <f t="shared" ref="E6:E10" si="1">+D6+C6</f>
        <v>0</v>
      </c>
      <c r="F6" s="15">
        <v>8886</v>
      </c>
      <c r="G6" s="16" t="s">
        <v>6</v>
      </c>
      <c r="H6" s="17">
        <v>1</v>
      </c>
      <c r="J6" s="13"/>
    </row>
    <row r="7" spans="3:11" x14ac:dyDescent="0.3">
      <c r="C7" s="8">
        <f>+$C$6*H7</f>
        <v>0</v>
      </c>
      <c r="D7" s="8">
        <f t="shared" si="0"/>
        <v>0</v>
      </c>
      <c r="E7" s="8">
        <f t="shared" si="1"/>
        <v>0</v>
      </c>
      <c r="F7" s="19">
        <v>8886</v>
      </c>
      <c r="G7" s="20" t="s">
        <v>7</v>
      </c>
      <c r="H7" s="21">
        <v>1.19</v>
      </c>
      <c r="J7" s="13"/>
    </row>
    <row r="8" spans="3:11" x14ac:dyDescent="0.3">
      <c r="C8" s="8">
        <f t="shared" ref="C8:C10" si="2">+$C$6*H8</f>
        <v>0</v>
      </c>
      <c r="D8" s="8">
        <f t="shared" si="0"/>
        <v>0</v>
      </c>
      <c r="E8" s="8">
        <f>+D8+C8</f>
        <v>0</v>
      </c>
      <c r="F8" s="19">
        <v>8886</v>
      </c>
      <c r="G8" s="20" t="s">
        <v>8</v>
      </c>
      <c r="H8" s="21">
        <v>1.62</v>
      </c>
      <c r="J8" s="13"/>
    </row>
    <row r="9" spans="3:11" x14ac:dyDescent="0.3">
      <c r="C9" s="8">
        <f t="shared" si="2"/>
        <v>0</v>
      </c>
      <c r="D9" s="9">
        <f t="shared" si="0"/>
        <v>0</v>
      </c>
      <c r="E9" s="9">
        <f t="shared" si="1"/>
        <v>0</v>
      </c>
      <c r="F9" s="10">
        <v>8886</v>
      </c>
      <c r="G9" s="11" t="s">
        <v>9</v>
      </c>
      <c r="H9" s="12">
        <v>1.91</v>
      </c>
      <c r="J9" s="13"/>
      <c r="K9" s="22"/>
    </row>
    <row r="10" spans="3:11" x14ac:dyDescent="0.3">
      <c r="C10" s="8">
        <f t="shared" si="2"/>
        <v>0</v>
      </c>
      <c r="D10" s="9">
        <f t="shared" si="0"/>
        <v>0</v>
      </c>
      <c r="E10" s="9">
        <f t="shared" si="1"/>
        <v>0</v>
      </c>
      <c r="F10" s="10">
        <v>8886</v>
      </c>
      <c r="G10" s="11" t="s">
        <v>10</v>
      </c>
      <c r="H10" s="12">
        <v>2.13</v>
      </c>
      <c r="J10" s="13"/>
    </row>
    <row r="12" spans="3:11" x14ac:dyDescent="0.3">
      <c r="C12" s="7" t="s">
        <v>28</v>
      </c>
      <c r="D12" s="7"/>
      <c r="E12" s="7"/>
      <c r="F12" s="7"/>
      <c r="G12" s="7"/>
      <c r="H12" s="7"/>
    </row>
    <row r="13" spans="3:11" x14ac:dyDescent="0.3">
      <c r="C13" s="8">
        <f t="shared" ref="C13:C14" si="3">+$C$16*H13</f>
        <v>0</v>
      </c>
      <c r="D13" s="9">
        <f t="shared" ref="D13:D18" si="4">+C13*0.19</f>
        <v>0</v>
      </c>
      <c r="E13" s="9">
        <f>+D13+C13</f>
        <v>0</v>
      </c>
      <c r="F13" s="19">
        <v>16628</v>
      </c>
      <c r="G13" s="20" t="s">
        <v>5</v>
      </c>
      <c r="H13" s="21">
        <v>0.47</v>
      </c>
      <c r="J13" s="13"/>
    </row>
    <row r="14" spans="3:11" x14ac:dyDescent="0.3">
      <c r="C14" s="8">
        <f t="shared" si="3"/>
        <v>0</v>
      </c>
      <c r="D14" s="8">
        <f t="shared" si="4"/>
        <v>0</v>
      </c>
      <c r="E14" s="8">
        <f t="shared" ref="E14:E18" si="5">+D14+C14</f>
        <v>0</v>
      </c>
      <c r="F14" s="19">
        <v>16628</v>
      </c>
      <c r="G14" s="20" t="s">
        <v>6</v>
      </c>
      <c r="H14" s="21">
        <v>0.64</v>
      </c>
      <c r="J14" s="13"/>
    </row>
    <row r="15" spans="3:11" x14ac:dyDescent="0.3">
      <c r="C15" s="8">
        <f>+$C$16*H15</f>
        <v>0</v>
      </c>
      <c r="D15" s="8">
        <f t="shared" si="4"/>
        <v>0</v>
      </c>
      <c r="E15" s="8">
        <f t="shared" si="5"/>
        <v>0</v>
      </c>
      <c r="F15" s="19">
        <v>16628</v>
      </c>
      <c r="G15" s="20" t="s">
        <v>7</v>
      </c>
      <c r="H15" s="21">
        <v>0.89</v>
      </c>
      <c r="J15" s="13"/>
    </row>
    <row r="16" spans="3:11" s="18" customFormat="1" x14ac:dyDescent="0.3">
      <c r="C16" s="2">
        <v>0</v>
      </c>
      <c r="D16" s="14">
        <f t="shared" si="4"/>
        <v>0</v>
      </c>
      <c r="E16" s="14">
        <f t="shared" si="5"/>
        <v>0</v>
      </c>
      <c r="F16" s="15">
        <v>16628</v>
      </c>
      <c r="G16" s="16" t="s">
        <v>8</v>
      </c>
      <c r="H16" s="17">
        <v>1</v>
      </c>
      <c r="J16" s="23"/>
    </row>
    <row r="17" spans="3:10" x14ac:dyDescent="0.3">
      <c r="C17" s="8">
        <f t="shared" ref="C17:C18" si="6">+$C$16*H17</f>
        <v>0</v>
      </c>
      <c r="D17" s="9">
        <f t="shared" si="4"/>
        <v>0</v>
      </c>
      <c r="E17" s="9">
        <f t="shared" si="5"/>
        <v>0</v>
      </c>
      <c r="F17" s="19">
        <v>16628</v>
      </c>
      <c r="G17" s="20" t="s">
        <v>9</v>
      </c>
      <c r="H17" s="21">
        <v>1.21</v>
      </c>
      <c r="J17" s="13"/>
    </row>
    <row r="18" spans="3:10" x14ac:dyDescent="0.3">
      <c r="C18" s="8">
        <f t="shared" si="6"/>
        <v>0</v>
      </c>
      <c r="D18" s="9">
        <f t="shared" si="4"/>
        <v>0</v>
      </c>
      <c r="E18" s="9">
        <f t="shared" si="5"/>
        <v>0</v>
      </c>
      <c r="F18" s="19">
        <v>16628</v>
      </c>
      <c r="G18" s="20" t="s">
        <v>10</v>
      </c>
      <c r="H18" s="21">
        <v>1.61</v>
      </c>
      <c r="J18" s="13"/>
    </row>
    <row r="21" spans="3:10" x14ac:dyDescent="0.3">
      <c r="C21" s="7" t="s">
        <v>29</v>
      </c>
      <c r="D21" s="7"/>
      <c r="E21" s="7"/>
      <c r="F21" s="7"/>
      <c r="G21" s="7"/>
      <c r="H21" s="7"/>
    </row>
    <row r="22" spans="3:10" x14ac:dyDescent="0.3">
      <c r="C22" s="8">
        <f>+$C$24*H22</f>
        <v>560</v>
      </c>
      <c r="D22" s="9">
        <f t="shared" ref="D22:D27" si="7">+C22*0.19</f>
        <v>106.4</v>
      </c>
      <c r="E22" s="9">
        <f t="shared" ref="E22:E27" si="8">+D22+C22</f>
        <v>666.4</v>
      </c>
      <c r="F22" s="19">
        <v>16708</v>
      </c>
      <c r="G22" s="20" t="s">
        <v>5</v>
      </c>
      <c r="H22" s="21">
        <v>0.56000000000000005</v>
      </c>
      <c r="J22" s="13"/>
    </row>
    <row r="23" spans="3:10" x14ac:dyDescent="0.3">
      <c r="C23" s="8">
        <f>+$C$24*H23</f>
        <v>730</v>
      </c>
      <c r="D23" s="8">
        <f t="shared" si="7"/>
        <v>138.69999999999999</v>
      </c>
      <c r="E23" s="8">
        <f t="shared" si="8"/>
        <v>868.7</v>
      </c>
      <c r="F23" s="19">
        <v>16708</v>
      </c>
      <c r="G23" s="20" t="s">
        <v>6</v>
      </c>
      <c r="H23" s="21">
        <v>0.73</v>
      </c>
      <c r="J23" s="13"/>
    </row>
    <row r="24" spans="3:10" s="18" customFormat="1" x14ac:dyDescent="0.3">
      <c r="C24" s="2">
        <v>1000</v>
      </c>
      <c r="D24" s="14">
        <f t="shared" si="7"/>
        <v>190</v>
      </c>
      <c r="E24" s="14">
        <f t="shared" si="8"/>
        <v>1190</v>
      </c>
      <c r="F24" s="15">
        <v>16708</v>
      </c>
      <c r="G24" s="16" t="s">
        <v>7</v>
      </c>
      <c r="H24" s="17">
        <v>1</v>
      </c>
      <c r="J24" s="13"/>
    </row>
    <row r="25" spans="3:10" x14ac:dyDescent="0.3">
      <c r="C25" s="8">
        <f t="shared" ref="C25:C27" si="9">+$C$24*H25</f>
        <v>1140</v>
      </c>
      <c r="D25" s="8">
        <f t="shared" si="7"/>
        <v>216.6</v>
      </c>
      <c r="E25" s="8">
        <f t="shared" si="8"/>
        <v>1356.6</v>
      </c>
      <c r="F25" s="19">
        <v>16708</v>
      </c>
      <c r="G25" s="20" t="s">
        <v>8</v>
      </c>
      <c r="H25" s="21">
        <v>1.1399999999999999</v>
      </c>
      <c r="J25" s="13"/>
    </row>
    <row r="26" spans="3:10" x14ac:dyDescent="0.3">
      <c r="C26" s="8">
        <f t="shared" si="9"/>
        <v>1290</v>
      </c>
      <c r="D26" s="9">
        <f t="shared" si="7"/>
        <v>245.1</v>
      </c>
      <c r="E26" s="9">
        <f t="shared" si="8"/>
        <v>1535.1</v>
      </c>
      <c r="F26" s="19">
        <v>16708</v>
      </c>
      <c r="G26" s="20" t="s">
        <v>11</v>
      </c>
      <c r="H26" s="21">
        <v>1.29</v>
      </c>
      <c r="J26" s="13"/>
    </row>
    <row r="27" spans="3:10" x14ac:dyDescent="0.3">
      <c r="C27" s="8">
        <f t="shared" si="9"/>
        <v>1540</v>
      </c>
      <c r="D27" s="9">
        <f t="shared" si="7"/>
        <v>292.60000000000002</v>
      </c>
      <c r="E27" s="9">
        <f t="shared" si="8"/>
        <v>1832.6</v>
      </c>
      <c r="F27" s="19">
        <v>16708</v>
      </c>
      <c r="G27" s="20" t="s">
        <v>12</v>
      </c>
      <c r="H27" s="21">
        <v>1.54</v>
      </c>
      <c r="J27" s="13"/>
    </row>
    <row r="30" spans="3:10" x14ac:dyDescent="0.3">
      <c r="C30" s="24" t="s">
        <v>30</v>
      </c>
      <c r="D30" s="25"/>
      <c r="E30" s="25"/>
      <c r="F30" s="25"/>
      <c r="G30" s="25"/>
      <c r="H30" s="26"/>
    </row>
    <row r="31" spans="3:10" x14ac:dyDescent="0.3">
      <c r="C31" s="8">
        <f>+$C$33*H31</f>
        <v>0</v>
      </c>
      <c r="D31" s="9">
        <f t="shared" ref="D31:D36" si="10">+C31*0.19</f>
        <v>0</v>
      </c>
      <c r="E31" s="9">
        <f t="shared" ref="E31:E36" si="11">+D31+C31</f>
        <v>0</v>
      </c>
      <c r="F31" s="19">
        <v>12646</v>
      </c>
      <c r="G31" s="27" t="s">
        <v>5</v>
      </c>
      <c r="H31" s="28">
        <v>0.56999999999999995</v>
      </c>
      <c r="J31" s="13"/>
    </row>
    <row r="32" spans="3:10" x14ac:dyDescent="0.3">
      <c r="C32" s="8">
        <f>+$C$33*H32</f>
        <v>0</v>
      </c>
      <c r="D32" s="8">
        <f t="shared" si="10"/>
        <v>0</v>
      </c>
      <c r="E32" s="8">
        <f t="shared" si="11"/>
        <v>0</v>
      </c>
      <c r="F32" s="19">
        <v>12646</v>
      </c>
      <c r="G32" s="27" t="s">
        <v>6</v>
      </c>
      <c r="H32" s="28">
        <v>0.88</v>
      </c>
      <c r="J32" s="13"/>
    </row>
    <row r="33" spans="3:10" s="18" customFormat="1" x14ac:dyDescent="0.3">
      <c r="C33" s="2">
        <v>0</v>
      </c>
      <c r="D33" s="14">
        <f t="shared" si="10"/>
        <v>0</v>
      </c>
      <c r="E33" s="14">
        <f t="shared" si="11"/>
        <v>0</v>
      </c>
      <c r="F33" s="15">
        <v>12646</v>
      </c>
      <c r="G33" s="29" t="s">
        <v>7</v>
      </c>
      <c r="H33" s="30">
        <v>1</v>
      </c>
      <c r="J33" s="13"/>
    </row>
    <row r="34" spans="3:10" x14ac:dyDescent="0.3">
      <c r="C34" s="8">
        <f t="shared" ref="C34:C36" si="12">+$C$33*H34</f>
        <v>0</v>
      </c>
      <c r="D34" s="8">
        <f t="shared" si="10"/>
        <v>0</v>
      </c>
      <c r="E34" s="8">
        <f t="shared" si="11"/>
        <v>0</v>
      </c>
      <c r="F34" s="19">
        <v>12646</v>
      </c>
      <c r="G34" s="27" t="s">
        <v>8</v>
      </c>
      <c r="H34" s="28">
        <v>1.0900000000000001</v>
      </c>
      <c r="J34" s="13"/>
    </row>
    <row r="35" spans="3:10" x14ac:dyDescent="0.3">
      <c r="C35" s="8">
        <f t="shared" si="12"/>
        <v>0</v>
      </c>
      <c r="D35" s="9">
        <f t="shared" si="10"/>
        <v>0</v>
      </c>
      <c r="E35" s="9">
        <f t="shared" si="11"/>
        <v>0</v>
      </c>
      <c r="F35" s="19">
        <v>12646</v>
      </c>
      <c r="G35" s="27" t="s">
        <v>11</v>
      </c>
      <c r="H35" s="28">
        <v>1.43</v>
      </c>
      <c r="J35" s="13"/>
    </row>
    <row r="36" spans="3:10" x14ac:dyDescent="0.3">
      <c r="C36" s="8">
        <f t="shared" si="12"/>
        <v>0</v>
      </c>
      <c r="D36" s="9">
        <f t="shared" si="10"/>
        <v>0</v>
      </c>
      <c r="E36" s="9">
        <f t="shared" si="11"/>
        <v>0</v>
      </c>
      <c r="F36" s="19">
        <v>12646</v>
      </c>
      <c r="G36" s="27" t="s">
        <v>12</v>
      </c>
      <c r="H36" s="28">
        <v>1.72</v>
      </c>
      <c r="J36" s="13"/>
    </row>
    <row r="39" spans="3:10" x14ac:dyDescent="0.3">
      <c r="C39" s="7" t="s">
        <v>31</v>
      </c>
      <c r="D39" s="7"/>
      <c r="E39" s="7"/>
      <c r="F39" s="7"/>
      <c r="G39" s="7"/>
      <c r="H39" s="7"/>
    </row>
    <row r="40" spans="3:10" x14ac:dyDescent="0.3">
      <c r="C40" s="8">
        <f>+$C$42*H40</f>
        <v>0</v>
      </c>
      <c r="D40" s="9">
        <f t="shared" ref="D40:D45" si="13">+C40*0.19</f>
        <v>0</v>
      </c>
      <c r="E40" s="9">
        <f t="shared" ref="E40:E45" si="14">+D40+C40</f>
        <v>0</v>
      </c>
      <c r="F40" s="20">
        <v>794</v>
      </c>
      <c r="G40" s="27" t="s">
        <v>5</v>
      </c>
      <c r="H40" s="28">
        <v>0.49</v>
      </c>
      <c r="J40" s="13"/>
    </row>
    <row r="41" spans="3:10" x14ac:dyDescent="0.3">
      <c r="C41" s="8">
        <f>+$C$42*H41</f>
        <v>0</v>
      </c>
      <c r="D41" s="9">
        <f t="shared" si="13"/>
        <v>0</v>
      </c>
      <c r="E41" s="9">
        <f t="shared" si="14"/>
        <v>0</v>
      </c>
      <c r="F41" s="20">
        <v>794</v>
      </c>
      <c r="G41" s="27" t="s">
        <v>6</v>
      </c>
      <c r="H41" s="28">
        <v>0.69</v>
      </c>
      <c r="J41" s="13"/>
    </row>
    <row r="42" spans="3:10" s="18" customFormat="1" x14ac:dyDescent="0.3">
      <c r="C42" s="2">
        <v>0</v>
      </c>
      <c r="D42" s="14">
        <f t="shared" si="13"/>
        <v>0</v>
      </c>
      <c r="E42" s="14">
        <f t="shared" si="14"/>
        <v>0</v>
      </c>
      <c r="F42" s="16">
        <v>794</v>
      </c>
      <c r="G42" s="29" t="s">
        <v>7</v>
      </c>
      <c r="H42" s="30">
        <v>1</v>
      </c>
      <c r="J42" s="13"/>
    </row>
    <row r="43" spans="3:10" x14ac:dyDescent="0.3">
      <c r="C43" s="8">
        <f t="shared" ref="C43:C45" si="15">+$C$42*H43</f>
        <v>0</v>
      </c>
      <c r="D43" s="9">
        <f t="shared" si="13"/>
        <v>0</v>
      </c>
      <c r="E43" s="9">
        <f t="shared" si="14"/>
        <v>0</v>
      </c>
      <c r="F43" s="20">
        <v>794</v>
      </c>
      <c r="G43" s="27" t="s">
        <v>8</v>
      </c>
      <c r="H43" s="28">
        <v>1.29</v>
      </c>
      <c r="J43" s="13"/>
    </row>
    <row r="44" spans="3:10" x14ac:dyDescent="0.3">
      <c r="C44" s="8">
        <f t="shared" si="15"/>
        <v>0</v>
      </c>
      <c r="D44" s="9">
        <f t="shared" si="13"/>
        <v>0</v>
      </c>
      <c r="E44" s="9">
        <f t="shared" si="14"/>
        <v>0</v>
      </c>
      <c r="F44" s="20">
        <v>794</v>
      </c>
      <c r="G44" s="27" t="s">
        <v>11</v>
      </c>
      <c r="H44" s="28">
        <v>1.54</v>
      </c>
      <c r="J44" s="13"/>
    </row>
    <row r="45" spans="3:10" x14ac:dyDescent="0.3">
      <c r="C45" s="8">
        <f t="shared" si="15"/>
        <v>0</v>
      </c>
      <c r="D45" s="9">
        <f t="shared" si="13"/>
        <v>0</v>
      </c>
      <c r="E45" s="9">
        <f t="shared" si="14"/>
        <v>0</v>
      </c>
      <c r="F45" s="20">
        <v>794</v>
      </c>
      <c r="G45" s="27" t="s">
        <v>12</v>
      </c>
      <c r="H45" s="28">
        <v>1.79</v>
      </c>
      <c r="J45" s="13"/>
    </row>
    <row r="48" spans="3:10" x14ac:dyDescent="0.3">
      <c r="C48" s="7" t="s">
        <v>15</v>
      </c>
      <c r="D48" s="7"/>
      <c r="E48" s="7"/>
      <c r="F48" s="7"/>
      <c r="G48" s="7"/>
      <c r="H48" s="7"/>
    </row>
    <row r="49" spans="3:10" s="18" customFormat="1" x14ac:dyDescent="0.3">
      <c r="C49" s="2">
        <v>0</v>
      </c>
      <c r="D49" s="14">
        <f t="shared" ref="D49:D52" si="16">+C49*0.19</f>
        <v>0</v>
      </c>
      <c r="E49" s="14">
        <f t="shared" ref="E49:E52" si="17">+D49+C49</f>
        <v>0</v>
      </c>
      <c r="F49" s="31">
        <v>10519</v>
      </c>
      <c r="G49" s="29" t="s">
        <v>13</v>
      </c>
      <c r="H49" s="30">
        <v>1</v>
      </c>
      <c r="J49" s="23"/>
    </row>
    <row r="50" spans="3:10" x14ac:dyDescent="0.3">
      <c r="C50" s="8">
        <f>+$C$49*H50</f>
        <v>0</v>
      </c>
      <c r="D50" s="9">
        <f t="shared" si="16"/>
        <v>0</v>
      </c>
      <c r="E50" s="9">
        <f t="shared" si="17"/>
        <v>0</v>
      </c>
      <c r="F50" s="32">
        <v>10519</v>
      </c>
      <c r="G50" s="27" t="s">
        <v>14</v>
      </c>
      <c r="H50" s="28">
        <v>1.86</v>
      </c>
      <c r="J50" s="13"/>
    </row>
    <row r="51" spans="3:10" x14ac:dyDescent="0.3">
      <c r="C51" s="8">
        <f t="shared" ref="C51:C52" si="18">+$C$49*H51</f>
        <v>0</v>
      </c>
      <c r="D51" s="9">
        <f t="shared" si="16"/>
        <v>0</v>
      </c>
      <c r="E51" s="9">
        <f t="shared" si="17"/>
        <v>0</v>
      </c>
      <c r="F51" s="32">
        <v>10519</v>
      </c>
      <c r="G51" s="27" t="s">
        <v>6</v>
      </c>
      <c r="H51" s="28">
        <v>2.7</v>
      </c>
      <c r="J51" s="13"/>
    </row>
    <row r="52" spans="3:10" x14ac:dyDescent="0.3">
      <c r="C52" s="8">
        <f t="shared" si="18"/>
        <v>0</v>
      </c>
      <c r="D52" s="9">
        <f t="shared" si="16"/>
        <v>0</v>
      </c>
      <c r="E52" s="9">
        <f t="shared" si="17"/>
        <v>0</v>
      </c>
      <c r="F52" s="32">
        <v>10519</v>
      </c>
      <c r="G52" s="27" t="s">
        <v>16</v>
      </c>
      <c r="H52" s="28">
        <v>3.23</v>
      </c>
      <c r="J52" s="13"/>
    </row>
    <row r="55" spans="3:10" x14ac:dyDescent="0.3">
      <c r="C55" s="7" t="s">
        <v>17</v>
      </c>
      <c r="D55" s="7"/>
      <c r="E55" s="7"/>
      <c r="F55" s="7"/>
      <c r="G55" s="7"/>
      <c r="H55" s="7"/>
    </row>
    <row r="56" spans="3:10" x14ac:dyDescent="0.3">
      <c r="C56" s="8">
        <f>+$C$58*H56</f>
        <v>0</v>
      </c>
      <c r="D56" s="9">
        <f t="shared" ref="D56:D62" si="19">+C56*0.19</f>
        <v>0</v>
      </c>
      <c r="E56" s="9">
        <f t="shared" ref="E56:E62" si="20">+D56+C56</f>
        <v>0</v>
      </c>
      <c r="F56" s="20">
        <v>79</v>
      </c>
      <c r="G56" s="27" t="s">
        <v>18</v>
      </c>
      <c r="H56" s="28">
        <v>0.27</v>
      </c>
      <c r="J56" s="13"/>
    </row>
    <row r="57" spans="3:10" x14ac:dyDescent="0.3">
      <c r="C57" s="8">
        <f>+$C$58*H57</f>
        <v>0</v>
      </c>
      <c r="D57" s="9">
        <f t="shared" si="19"/>
        <v>0</v>
      </c>
      <c r="E57" s="9">
        <f t="shared" si="20"/>
        <v>0</v>
      </c>
      <c r="F57" s="20">
        <v>79</v>
      </c>
      <c r="G57" s="27" t="s">
        <v>19</v>
      </c>
      <c r="H57" s="28">
        <v>0.62</v>
      </c>
      <c r="J57" s="13"/>
    </row>
    <row r="58" spans="3:10" s="18" customFormat="1" x14ac:dyDescent="0.3">
      <c r="C58" s="2">
        <v>0</v>
      </c>
      <c r="D58" s="14">
        <f t="shared" si="19"/>
        <v>0</v>
      </c>
      <c r="E58" s="14">
        <f t="shared" si="20"/>
        <v>0</v>
      </c>
      <c r="F58" s="16">
        <v>79</v>
      </c>
      <c r="G58" s="29" t="s">
        <v>20</v>
      </c>
      <c r="H58" s="30">
        <v>1</v>
      </c>
      <c r="J58" s="23"/>
    </row>
    <row r="59" spans="3:10" x14ac:dyDescent="0.3">
      <c r="C59" s="8">
        <f t="shared" ref="C59:C62" si="21">+$C$58*H59</f>
        <v>0</v>
      </c>
      <c r="D59" s="9">
        <f t="shared" si="19"/>
        <v>0</v>
      </c>
      <c r="E59" s="9">
        <f t="shared" si="20"/>
        <v>0</v>
      </c>
      <c r="F59" s="20">
        <v>79</v>
      </c>
      <c r="G59" s="27" t="s">
        <v>21</v>
      </c>
      <c r="H59" s="28">
        <v>1.29</v>
      </c>
      <c r="J59" s="13"/>
    </row>
    <row r="60" spans="3:10" x14ac:dyDescent="0.3">
      <c r="C60" s="8">
        <f t="shared" si="21"/>
        <v>0</v>
      </c>
      <c r="D60" s="9">
        <f t="shared" si="19"/>
        <v>0</v>
      </c>
      <c r="E60" s="9">
        <f t="shared" si="20"/>
        <v>0</v>
      </c>
      <c r="F60" s="20">
        <v>79</v>
      </c>
      <c r="G60" s="27" t="s">
        <v>22</v>
      </c>
      <c r="H60" s="28">
        <v>1.43</v>
      </c>
      <c r="J60" s="13"/>
    </row>
    <row r="61" spans="3:10" x14ac:dyDescent="0.3">
      <c r="C61" s="8">
        <f t="shared" si="21"/>
        <v>0</v>
      </c>
      <c r="D61" s="9">
        <f t="shared" si="19"/>
        <v>0</v>
      </c>
      <c r="E61" s="9">
        <f t="shared" si="20"/>
        <v>0</v>
      </c>
      <c r="F61" s="20">
        <v>79</v>
      </c>
      <c r="G61" s="27" t="s">
        <v>23</v>
      </c>
      <c r="H61" s="28">
        <v>1.63</v>
      </c>
      <c r="J61" s="13"/>
    </row>
    <row r="62" spans="3:10" x14ac:dyDescent="0.3">
      <c r="C62" s="8">
        <f t="shared" si="21"/>
        <v>0</v>
      </c>
      <c r="D62" s="9">
        <f t="shared" si="19"/>
        <v>0</v>
      </c>
      <c r="E62" s="9">
        <f t="shared" si="20"/>
        <v>0</v>
      </c>
      <c r="F62" s="20">
        <v>79</v>
      </c>
      <c r="G62" s="27" t="s">
        <v>24</v>
      </c>
      <c r="H62" s="28">
        <v>1.78</v>
      </c>
      <c r="J62" s="13"/>
    </row>
    <row r="65" spans="3:7" ht="36" x14ac:dyDescent="0.3">
      <c r="D65" s="33" t="s">
        <v>38</v>
      </c>
      <c r="E65" s="33" t="s">
        <v>32</v>
      </c>
      <c r="F65" s="33" t="s">
        <v>25</v>
      </c>
      <c r="G65" s="33" t="s">
        <v>2</v>
      </c>
    </row>
    <row r="66" spans="3:7" ht="28.8" x14ac:dyDescent="0.3">
      <c r="C66" s="34" t="s">
        <v>26</v>
      </c>
      <c r="D66" s="19">
        <v>1030</v>
      </c>
      <c r="E66" s="3">
        <v>0</v>
      </c>
      <c r="F66" s="35">
        <f t="shared" ref="F66" si="22">+E66*0.19</f>
        <v>0</v>
      </c>
      <c r="G66" s="35">
        <f t="shared" ref="G66" si="23">+F66+E66</f>
        <v>0</v>
      </c>
    </row>
    <row r="70" spans="3:7" ht="24" x14ac:dyDescent="0.3">
      <c r="C70" s="34" t="s">
        <v>33</v>
      </c>
      <c r="D70" s="33" t="s">
        <v>38</v>
      </c>
      <c r="E70" s="33" t="s">
        <v>37</v>
      </c>
      <c r="F70" s="33" t="s">
        <v>25</v>
      </c>
      <c r="G70" s="33" t="s">
        <v>2</v>
      </c>
    </row>
    <row r="71" spans="3:7" x14ac:dyDescent="0.3">
      <c r="C71" s="34" t="s">
        <v>34</v>
      </c>
      <c r="D71" s="19">
        <v>106</v>
      </c>
      <c r="E71" s="1">
        <v>0</v>
      </c>
      <c r="F71" s="9">
        <f t="shared" ref="F71:F73" si="24">+E71*0.19</f>
        <v>0</v>
      </c>
      <c r="G71" s="9">
        <f t="shared" ref="G71:G73" si="25">+F71+E71</f>
        <v>0</v>
      </c>
    </row>
    <row r="72" spans="3:7" x14ac:dyDescent="0.3">
      <c r="C72" s="34" t="s">
        <v>35</v>
      </c>
      <c r="D72" s="19">
        <v>106</v>
      </c>
      <c r="E72" s="1">
        <v>0</v>
      </c>
      <c r="F72" s="9">
        <f t="shared" si="24"/>
        <v>0</v>
      </c>
      <c r="G72" s="9">
        <f t="shared" si="25"/>
        <v>0</v>
      </c>
    </row>
    <row r="73" spans="3:7" x14ac:dyDescent="0.3">
      <c r="C73" s="34" t="s">
        <v>36</v>
      </c>
      <c r="D73" s="19">
        <v>106</v>
      </c>
      <c r="E73" s="1">
        <v>0</v>
      </c>
      <c r="F73" s="9">
        <f t="shared" si="24"/>
        <v>0</v>
      </c>
      <c r="G73" s="9">
        <f t="shared" si="25"/>
        <v>0</v>
      </c>
    </row>
  </sheetData>
  <sheetProtection algorithmName="SHA-512" hashValue="wKpiB9hsnZOcUrEvn+InN7MWXG8FP4pwdlVeoX+w9+cBGkhzk6s9uyNrT1L+LvkJqmOPZrwe+1EkF36zQ0l3bQ==" saltValue="7Tkk+5qHNj9qJdN3FAboPA==" spinCount="100000" sheet="1" objects="1" scenarios="1"/>
  <mergeCells count="7">
    <mergeCell ref="C55:H55"/>
    <mergeCell ref="C4:H4"/>
    <mergeCell ref="C12:H12"/>
    <mergeCell ref="C21:H21"/>
    <mergeCell ref="C30:H30"/>
    <mergeCell ref="C39:H39"/>
    <mergeCell ref="C48:H48"/>
  </mergeCells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  <ignoredErrors>
    <ignoredError sqref="C5:E5 C13:E15 C22:E23 C31:E32 C40:E41 C50:E52 D49:E49 C56:E57 F66:G66 C7:E10 D6:E6 F71:G73 C17:E18 D16:E16 C25:E27 D24:E24 C34:E36 D33:E33 C43:E45 D42:E42 C59:E62 D58:E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Frecuencias</vt:lpstr>
      <vt:lpstr>Frecuencias!_Hlk34637994</vt:lpstr>
      <vt:lpstr>Frecuencias!_Hlk34639274</vt:lpstr>
      <vt:lpstr>Frecuencias!_Hlk34639549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JULIAN MENDEZ MACETO</dc:creator>
  <cp:lastModifiedBy>CRISTHIAN JULIAN MENDEZ MACETO</cp:lastModifiedBy>
  <dcterms:created xsi:type="dcterms:W3CDTF">2021-10-05T14:59:47Z</dcterms:created>
  <dcterms:modified xsi:type="dcterms:W3CDTF">2024-02-15T21:18:16Z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2024-01-17T16:12:57Z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55df5f6b-e148-4d9b-ad15-41f89147dbe8</vt:lpwstr>
  </property>
  <property fmtid="{D5CDD505-2E9C-101B-9397-08002B2CF9AE}" pid="8" name="MSIP_Label_1f9f3886-688c-41ec-beb5-f6c446299e5f_ContentBits">
    <vt:lpwstr>2</vt:lpwstr>
  </property>
</Properties>
</file>