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stromlf\Desktop\Asistencia\Adenda\"/>
    </mc:Choice>
  </mc:AlternateContent>
  <xr:revisionPtr revIDLastSave="0" documentId="13_ncr:1_{5DC6606C-0FE1-4AA9-BFBE-0E3CCDFBD2D2}" xr6:coauthVersionLast="47" xr6:coauthVersionMax="47" xr10:uidLastSave="{00000000-0000-0000-0000-000000000000}"/>
  <bookViews>
    <workbookView xWindow="-110" yWindow="-110" windowWidth="19420" windowHeight="10420" tabRatio="879" firstSheet="1" activeTab="6" xr2:uid="{00000000-000D-0000-FFFF-FFFF00000000}"/>
  </bookViews>
  <sheets>
    <sheet name="Hoja2" sheetId="16" state="hidden" r:id="rId1"/>
    <sheet name="FO-BIE-008-V2 |Resumen" sheetId="22" r:id="rId2"/>
    <sheet name="Tarifas 1 año Automoviles" sheetId="2" r:id="rId3"/>
    <sheet name="Tarifas Hogar,PYME, Perso 1año" sheetId="19" r:id="rId4"/>
    <sheet name="Tarifas 2 años Automoviles" sheetId="18" r:id="rId5"/>
    <sheet name="Tarifas Hogar,PYME, Perso 2años" sheetId="20" r:id="rId6"/>
    <sheet name="Presupuesto" sheetId="23" r:id="rId7"/>
    <sheet name="Hoja4" sheetId="8" state="hidden" r:id="rId8"/>
    <sheet name="Hoja1" sheetId="13" state="hidden" r:id="rId9"/>
  </sheets>
  <definedNames>
    <definedName name="_xlnm._FilterDatabase" localSheetId="8" hidden="1">Hoja1!$A$1:$B$44</definedName>
    <definedName name="_xlnm._FilterDatabase" localSheetId="7" hidden="1">Hoja4!$N$2:$O$27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3" l="1"/>
  <c r="F8" i="23" s="1"/>
  <c r="C17" i="23"/>
  <c r="C18" i="23" s="1"/>
  <c r="D16" i="23"/>
  <c r="D15" i="23"/>
  <c r="D14" i="23"/>
  <c r="D13" i="23"/>
  <c r="I8" i="23"/>
  <c r="H7" i="23"/>
  <c r="H8" i="23" s="1"/>
  <c r="G8" i="23"/>
  <c r="E8" i="23"/>
  <c r="D8" i="23"/>
  <c r="C8" i="23"/>
  <c r="D17" i="23" l="1"/>
  <c r="D18" i="23" s="1"/>
  <c r="Q53" i="20" l="1"/>
  <c r="Q52" i="20"/>
  <c r="Q42" i="20"/>
  <c r="Q32" i="20"/>
  <c r="Q21" i="20"/>
  <c r="Q10" i="20"/>
  <c r="Q53" i="19"/>
  <c r="Q52" i="19"/>
  <c r="Q42" i="19"/>
  <c r="Q32" i="19"/>
  <c r="Q21" i="19"/>
  <c r="Q10" i="19"/>
  <c r="D53" i="20"/>
  <c r="D52" i="20"/>
  <c r="D42" i="20"/>
  <c r="Y53" i="20"/>
  <c r="R53" i="20"/>
  <c r="K53" i="20"/>
  <c r="X52" i="20"/>
  <c r="Y52" i="20" s="1"/>
  <c r="R52" i="20"/>
  <c r="Y42" i="20"/>
  <c r="X42" i="20"/>
  <c r="R42" i="20"/>
  <c r="X32" i="20"/>
  <c r="Y32" i="20" s="1"/>
  <c r="R32" i="20"/>
  <c r="X21" i="20"/>
  <c r="Y21" i="20" s="1"/>
  <c r="R21" i="20"/>
  <c r="X10" i="20"/>
  <c r="Y10" i="20" s="1"/>
  <c r="R10" i="20"/>
  <c r="R52" i="19"/>
  <c r="K52" i="19"/>
  <c r="K53" i="19"/>
  <c r="X52" i="19"/>
  <c r="X42" i="19"/>
  <c r="X32" i="19"/>
  <c r="X10" i="19"/>
  <c r="X21" i="19"/>
  <c r="Y53" i="19" l="1"/>
  <c r="Y52" i="19"/>
  <c r="Y42" i="19"/>
  <c r="Y32" i="19"/>
  <c r="Y21" i="19"/>
  <c r="Y10" i="19"/>
  <c r="R53" i="19"/>
  <c r="R42" i="19"/>
  <c r="R32" i="19"/>
  <c r="R10" i="19"/>
  <c r="R21" i="19"/>
  <c r="G1" i="8" l="1"/>
  <c r="F1" i="8"/>
</calcChain>
</file>

<file path=xl/sharedStrings.xml><?xml version="1.0" encoding="utf-8"?>
<sst xmlns="http://schemas.openxmlformats.org/spreadsheetml/2006/main" count="7290" uniqueCount="2291">
  <si>
    <t>Placa</t>
  </si>
  <si>
    <t>Tipo de servicio</t>
  </si>
  <si>
    <t>JSL340</t>
  </si>
  <si>
    <t>CONFERENCIA POR CHOQUE</t>
  </si>
  <si>
    <t>GZZ167</t>
  </si>
  <si>
    <t>LIBERACIÓN DE VEHICULO</t>
  </si>
  <si>
    <t>TRG280</t>
  </si>
  <si>
    <t>VARADA CARRETERA</t>
  </si>
  <si>
    <t>KBU895</t>
  </si>
  <si>
    <t>INICIO DE BATERIA LOCAL</t>
  </si>
  <si>
    <t>OAO03E</t>
  </si>
  <si>
    <t>VARADA LOCAL</t>
  </si>
  <si>
    <t>ODS842</t>
  </si>
  <si>
    <t>OCK194</t>
  </si>
  <si>
    <t>OBG993</t>
  </si>
  <si>
    <t>OLO616</t>
  </si>
  <si>
    <t>SSZ802</t>
  </si>
  <si>
    <t>CHOQUE SIMPLE</t>
  </si>
  <si>
    <t>JUY596</t>
  </si>
  <si>
    <t>OBF236</t>
  </si>
  <si>
    <t>ZRN016</t>
  </si>
  <si>
    <t>TAXI CARRETERA</t>
  </si>
  <si>
    <t>DCB200</t>
  </si>
  <si>
    <t>DDX63E</t>
  </si>
  <si>
    <t>KNZ817</t>
  </si>
  <si>
    <t>PRELIMINAR LESIONES</t>
  </si>
  <si>
    <t>ONI635</t>
  </si>
  <si>
    <t>TTZ146</t>
  </si>
  <si>
    <t>UET400</t>
  </si>
  <si>
    <t>JQU846</t>
  </si>
  <si>
    <t>ACCIDENTE LOCAL</t>
  </si>
  <si>
    <t>FCP847</t>
  </si>
  <si>
    <t>MNI547</t>
  </si>
  <si>
    <t>SZP216</t>
  </si>
  <si>
    <t>SZQ093</t>
  </si>
  <si>
    <t>ACCIDENTE CARRETERA</t>
  </si>
  <si>
    <t>THS112</t>
  </si>
  <si>
    <t>MOY470</t>
  </si>
  <si>
    <t>TDK446</t>
  </si>
  <si>
    <t>DGY084</t>
  </si>
  <si>
    <t>SHT170</t>
  </si>
  <si>
    <t>TLO457</t>
  </si>
  <si>
    <t>OCK172</t>
  </si>
  <si>
    <t>ISY957</t>
  </si>
  <si>
    <t>OBF432</t>
  </si>
  <si>
    <t>WFL327</t>
  </si>
  <si>
    <t>LAX776</t>
  </si>
  <si>
    <t>WOO181</t>
  </si>
  <si>
    <t>SSZ356</t>
  </si>
  <si>
    <t>SXY757</t>
  </si>
  <si>
    <t>WLM921</t>
  </si>
  <si>
    <t>OKC300</t>
  </si>
  <si>
    <t>RGY077</t>
  </si>
  <si>
    <t>JKV198</t>
  </si>
  <si>
    <t>DSK900</t>
  </si>
  <si>
    <t>TFQ494</t>
  </si>
  <si>
    <t>OTRAS CONFERENCIAS</t>
  </si>
  <si>
    <t>SZQ896</t>
  </si>
  <si>
    <t>JRW300</t>
  </si>
  <si>
    <t>XMB124</t>
  </si>
  <si>
    <t>HAZ655</t>
  </si>
  <si>
    <t>WFQ936</t>
  </si>
  <si>
    <t>SXX910</t>
  </si>
  <si>
    <t>LCM285</t>
  </si>
  <si>
    <t>SVS467</t>
  </si>
  <si>
    <t>KSK492</t>
  </si>
  <si>
    <t>PFO175</t>
  </si>
  <si>
    <t>ONK555</t>
  </si>
  <si>
    <t>WSJ748</t>
  </si>
  <si>
    <t>JOX076</t>
  </si>
  <si>
    <t>BDL243</t>
  </si>
  <si>
    <t>ZYV712</t>
  </si>
  <si>
    <t>WOL306</t>
  </si>
  <si>
    <t>LBM64F</t>
  </si>
  <si>
    <t>JYO350</t>
  </si>
  <si>
    <t>SNX765</t>
  </si>
  <si>
    <t>HPQ471</t>
  </si>
  <si>
    <t>THP923</t>
  </si>
  <si>
    <t>IAW180</t>
  </si>
  <si>
    <t>SXD575</t>
  </si>
  <si>
    <t>IPL077</t>
  </si>
  <si>
    <t>OCK051</t>
  </si>
  <si>
    <t>JTN969</t>
  </si>
  <si>
    <t>SZS117</t>
  </si>
  <si>
    <t>TAXI</t>
  </si>
  <si>
    <t>WLY296</t>
  </si>
  <si>
    <t>VIK435</t>
  </si>
  <si>
    <t>WOO586</t>
  </si>
  <si>
    <t>WNO178</t>
  </si>
  <si>
    <t>OCK440</t>
  </si>
  <si>
    <t>LIY378</t>
  </si>
  <si>
    <t>JUZ467</t>
  </si>
  <si>
    <t>OLN122</t>
  </si>
  <si>
    <t>OSA768</t>
  </si>
  <si>
    <t>EXZ262</t>
  </si>
  <si>
    <t>VCV904</t>
  </si>
  <si>
    <t>TJX562</t>
  </si>
  <si>
    <t>ZNL859</t>
  </si>
  <si>
    <t>OBH603</t>
  </si>
  <si>
    <t>HKK253</t>
  </si>
  <si>
    <t>CERRAJERO VEHICULAR LOCAL</t>
  </si>
  <si>
    <t>SXZ139</t>
  </si>
  <si>
    <t>DQY157</t>
  </si>
  <si>
    <t>MJX136</t>
  </si>
  <si>
    <t>SJT263</t>
  </si>
  <si>
    <t>OEU947</t>
  </si>
  <si>
    <t>OCD672</t>
  </si>
  <si>
    <t>THX146</t>
  </si>
  <si>
    <t>NBU793</t>
  </si>
  <si>
    <t>IJS414</t>
  </si>
  <si>
    <t>SYU565</t>
  </si>
  <si>
    <t>MTT341</t>
  </si>
  <si>
    <t>XVI707</t>
  </si>
  <si>
    <t>TPX001</t>
  </si>
  <si>
    <t>WLL841</t>
  </si>
  <si>
    <t>OKA688</t>
  </si>
  <si>
    <t>TKH944</t>
  </si>
  <si>
    <t>SLP348</t>
  </si>
  <si>
    <t>WFI175</t>
  </si>
  <si>
    <t>EXV286</t>
  </si>
  <si>
    <t>OGB90E</t>
  </si>
  <si>
    <t>GUU793</t>
  </si>
  <si>
    <t>WLR197</t>
  </si>
  <si>
    <t>AWU67D</t>
  </si>
  <si>
    <t>ESQ017</t>
  </si>
  <si>
    <t>ETT685</t>
  </si>
  <si>
    <t>PRELIMINAR HOMICIDIO</t>
  </si>
  <si>
    <t>RIT227</t>
  </si>
  <si>
    <t>CAMBIO DE LLANTA LOCAL</t>
  </si>
  <si>
    <t>OBH323</t>
  </si>
  <si>
    <t>SWK765</t>
  </si>
  <si>
    <t>SZU697</t>
  </si>
  <si>
    <t>TGV363</t>
  </si>
  <si>
    <t>FVK265</t>
  </si>
  <si>
    <t>OML950</t>
  </si>
  <si>
    <t>KMM401</t>
  </si>
  <si>
    <t>JSL211</t>
  </si>
  <si>
    <t>OCK014</t>
  </si>
  <si>
    <t>FRY610</t>
  </si>
  <si>
    <t>INICIO DE BATERIA CARRETERA</t>
  </si>
  <si>
    <t>JHP683</t>
  </si>
  <si>
    <t>EQZ392</t>
  </si>
  <si>
    <t>SPW180</t>
  </si>
  <si>
    <t>LEW486</t>
  </si>
  <si>
    <t>WMY562</t>
  </si>
  <si>
    <t>SVB540</t>
  </si>
  <si>
    <t>WMP306</t>
  </si>
  <si>
    <t>MQM814</t>
  </si>
  <si>
    <t>KXZ275</t>
  </si>
  <si>
    <t>CONDUCTOR ELEGIDO</t>
  </si>
  <si>
    <t>FRP975</t>
  </si>
  <si>
    <t>IAR008</t>
  </si>
  <si>
    <t>SXD259</t>
  </si>
  <si>
    <t>OML753</t>
  </si>
  <si>
    <t>SNX194</t>
  </si>
  <si>
    <t>JPU903</t>
  </si>
  <si>
    <t>NDP573</t>
  </si>
  <si>
    <t>SNO735</t>
  </si>
  <si>
    <t>ETT262</t>
  </si>
  <si>
    <t>JUX825</t>
  </si>
  <si>
    <t>UPP602</t>
  </si>
  <si>
    <t>KOL382</t>
  </si>
  <si>
    <t>WCQ248</t>
  </si>
  <si>
    <t>INM817</t>
  </si>
  <si>
    <t>ESL688</t>
  </si>
  <si>
    <t>IAW367</t>
  </si>
  <si>
    <t>GUQ440</t>
  </si>
  <si>
    <t>MTM871</t>
  </si>
  <si>
    <t>FZL496</t>
  </si>
  <si>
    <t>JET581</t>
  </si>
  <si>
    <t>GBW411</t>
  </si>
  <si>
    <t>FQQ486</t>
  </si>
  <si>
    <t>SZN232</t>
  </si>
  <si>
    <t>KNS802</t>
  </si>
  <si>
    <t>HZS932</t>
  </si>
  <si>
    <t>FPT002</t>
  </si>
  <si>
    <t>HWT906</t>
  </si>
  <si>
    <t>WGW400</t>
  </si>
  <si>
    <t>HBR187</t>
  </si>
  <si>
    <t>OBH641</t>
  </si>
  <si>
    <t>GEM583</t>
  </si>
  <si>
    <t>GGO896</t>
  </si>
  <si>
    <t>WCT643</t>
  </si>
  <si>
    <t>WXG697</t>
  </si>
  <si>
    <t>JVM119</t>
  </si>
  <si>
    <t>WLX499</t>
  </si>
  <si>
    <t>WHV902</t>
  </si>
  <si>
    <t>SZZ203</t>
  </si>
  <si>
    <t>SPV125</t>
  </si>
  <si>
    <t>GET577</t>
  </si>
  <si>
    <t>LGL594</t>
  </si>
  <si>
    <t>OLN262</t>
  </si>
  <si>
    <t>GUR791</t>
  </si>
  <si>
    <t>SRZ528</t>
  </si>
  <si>
    <t>KBP969</t>
  </si>
  <si>
    <t>SMT455</t>
  </si>
  <si>
    <t>YAQ096</t>
  </si>
  <si>
    <t>GDN817</t>
  </si>
  <si>
    <t>OCD863</t>
  </si>
  <si>
    <t>UVM021</t>
  </si>
  <si>
    <t>WFR290</t>
  </si>
  <si>
    <t>ODT336</t>
  </si>
  <si>
    <t>XPK134</t>
  </si>
  <si>
    <t>SYU771</t>
  </si>
  <si>
    <t>XLF320</t>
  </si>
  <si>
    <t>DBC196</t>
  </si>
  <si>
    <t>JIY557</t>
  </si>
  <si>
    <t>WOW923</t>
  </si>
  <si>
    <t>IMT862</t>
  </si>
  <si>
    <t>FSU187</t>
  </si>
  <si>
    <t>FQQ380</t>
  </si>
  <si>
    <t>JPU715</t>
  </si>
  <si>
    <t>TLX749</t>
  </si>
  <si>
    <t>DXN711</t>
  </si>
  <si>
    <t>WFT728</t>
  </si>
  <si>
    <t>GQV374</t>
  </si>
  <si>
    <t>HWU180</t>
  </si>
  <si>
    <t>JTX310</t>
  </si>
  <si>
    <t>XIE594</t>
  </si>
  <si>
    <t>GQZ653</t>
  </si>
  <si>
    <t>JGU311</t>
  </si>
  <si>
    <t>KOL889</t>
  </si>
  <si>
    <t>SNW042</t>
  </si>
  <si>
    <t>EOU437</t>
  </si>
  <si>
    <t>TSV495</t>
  </si>
  <si>
    <t>JQV178</t>
  </si>
  <si>
    <t>FWR816</t>
  </si>
  <si>
    <t>STS263</t>
  </si>
  <si>
    <t>RNQ670</t>
  </si>
  <si>
    <t>RDM168</t>
  </si>
  <si>
    <t>GFP134</t>
  </si>
  <si>
    <t>IYU039</t>
  </si>
  <si>
    <t>JFS040</t>
  </si>
  <si>
    <t>JKV288</t>
  </si>
  <si>
    <t>JXX548</t>
  </si>
  <si>
    <t>ODR686</t>
  </si>
  <si>
    <t>JOU579</t>
  </si>
  <si>
    <t>GJU554</t>
  </si>
  <si>
    <t>ZYV757</t>
  </si>
  <si>
    <t>GPN249</t>
  </si>
  <si>
    <t>JZK287</t>
  </si>
  <si>
    <t>DQZ506</t>
  </si>
  <si>
    <t>JZZ221</t>
  </si>
  <si>
    <t>MXL579</t>
  </si>
  <si>
    <t>MUT433</t>
  </si>
  <si>
    <t>GJK354</t>
  </si>
  <si>
    <t>SNU969</t>
  </si>
  <si>
    <t>SRL038</t>
  </si>
  <si>
    <t>SQM116</t>
  </si>
  <si>
    <t>JOW158</t>
  </si>
  <si>
    <t>LCN323</t>
  </si>
  <si>
    <t>VKI243</t>
  </si>
  <si>
    <t>TDL551</t>
  </si>
  <si>
    <t>FQP849</t>
  </si>
  <si>
    <t>GIQ728</t>
  </si>
  <si>
    <t>FSK829</t>
  </si>
  <si>
    <t>KHO441</t>
  </si>
  <si>
    <t>HDY120</t>
  </si>
  <si>
    <t>WHO143</t>
  </si>
  <si>
    <t>NBK992</t>
  </si>
  <si>
    <t>TVA992</t>
  </si>
  <si>
    <t>SYS420</t>
  </si>
  <si>
    <t>CHU28C</t>
  </si>
  <si>
    <t>TLK138</t>
  </si>
  <si>
    <t>HTQ706</t>
  </si>
  <si>
    <t>JJZ118</t>
  </si>
  <si>
    <t>EQM963</t>
  </si>
  <si>
    <t>GYW949</t>
  </si>
  <si>
    <t>KPO214</t>
  </si>
  <si>
    <t>ARS602</t>
  </si>
  <si>
    <t>SQC991</t>
  </si>
  <si>
    <t>MVU794</t>
  </si>
  <si>
    <t>SNT434</t>
  </si>
  <si>
    <t>LJT475</t>
  </si>
  <si>
    <t>HGM535</t>
  </si>
  <si>
    <t>KHI431</t>
  </si>
  <si>
    <t>EBS377</t>
  </si>
  <si>
    <t>SKZ420</t>
  </si>
  <si>
    <t>TRJ475</t>
  </si>
  <si>
    <t>HWO250</t>
  </si>
  <si>
    <t>BXU158</t>
  </si>
  <si>
    <t>HCK280</t>
  </si>
  <si>
    <t>IPR227</t>
  </si>
  <si>
    <t>EMZ665</t>
  </si>
  <si>
    <t>NBM645</t>
  </si>
  <si>
    <t>GUU796</t>
  </si>
  <si>
    <t>GDW219</t>
  </si>
  <si>
    <t>ODU315</t>
  </si>
  <si>
    <t>FSU580</t>
  </si>
  <si>
    <t>GZZ304</t>
  </si>
  <si>
    <t>GQV646</t>
  </si>
  <si>
    <t>OKZ971</t>
  </si>
  <si>
    <t>SXJ781</t>
  </si>
  <si>
    <t>OKZ687</t>
  </si>
  <si>
    <t>FGI411</t>
  </si>
  <si>
    <t>TMW045</t>
  </si>
  <si>
    <t>DHP858</t>
  </si>
  <si>
    <t>JTX447</t>
  </si>
  <si>
    <t>MWY199</t>
  </si>
  <si>
    <t>JYP705</t>
  </si>
  <si>
    <t>JKV868</t>
  </si>
  <si>
    <t>KCX781</t>
  </si>
  <si>
    <t>ZAA943</t>
  </si>
  <si>
    <t>MXW265</t>
  </si>
  <si>
    <t>AUN943</t>
  </si>
  <si>
    <t>DTS388</t>
  </si>
  <si>
    <t>OAM58E</t>
  </si>
  <si>
    <t xml:space="preserve">707AEI </t>
  </si>
  <si>
    <t>EIN878</t>
  </si>
  <si>
    <t>OJQ78D</t>
  </si>
  <si>
    <t>OBC146</t>
  </si>
  <si>
    <t>KKA429</t>
  </si>
  <si>
    <t>SNZ462</t>
  </si>
  <si>
    <t>DAP278</t>
  </si>
  <si>
    <t>JUS775</t>
  </si>
  <si>
    <t>QEI385</t>
  </si>
  <si>
    <t>OJX013</t>
  </si>
  <si>
    <t>ODS569</t>
  </si>
  <si>
    <t>ESY029</t>
  </si>
  <si>
    <t>GTY062</t>
  </si>
  <si>
    <t>OJX106</t>
  </si>
  <si>
    <t>ONH588</t>
  </si>
  <si>
    <t>UBP906</t>
  </si>
  <si>
    <t>LGU679</t>
  </si>
  <si>
    <t>SQK200</t>
  </si>
  <si>
    <t>OAP145</t>
  </si>
  <si>
    <t>SWN013</t>
  </si>
  <si>
    <t>WHL839</t>
  </si>
  <si>
    <t>TNC832</t>
  </si>
  <si>
    <t>OJO87D</t>
  </si>
  <si>
    <t>FAK673</t>
  </si>
  <si>
    <t>WDT759</t>
  </si>
  <si>
    <t>OFU22E</t>
  </si>
  <si>
    <t>DDZ46E</t>
  </si>
  <si>
    <t>OBH010</t>
  </si>
  <si>
    <t>TSY385</t>
  </si>
  <si>
    <t>MXN984</t>
  </si>
  <si>
    <t>GVS399</t>
  </si>
  <si>
    <t>IRZ997</t>
  </si>
  <si>
    <t>EBU162</t>
  </si>
  <si>
    <t>THX137</t>
  </si>
  <si>
    <t>JXU196</t>
  </si>
  <si>
    <t>WGB358</t>
  </si>
  <si>
    <t>DDT85E</t>
  </si>
  <si>
    <t>XIE054</t>
  </si>
  <si>
    <t>KJN295</t>
  </si>
  <si>
    <t>GUU668</t>
  </si>
  <si>
    <t>DDQ40E</t>
  </si>
  <si>
    <t>DHK028</t>
  </si>
  <si>
    <t>SWN188</t>
  </si>
  <si>
    <t>WDS471</t>
  </si>
  <si>
    <t>OFZ42E</t>
  </si>
  <si>
    <t>MGZ072</t>
  </si>
  <si>
    <t>SKE52F</t>
  </si>
  <si>
    <t>WPQ832</t>
  </si>
  <si>
    <t>GEY495</t>
  </si>
  <si>
    <t>GXY302</t>
  </si>
  <si>
    <t>HCL799</t>
  </si>
  <si>
    <t>RIH358</t>
  </si>
  <si>
    <t>ENVIO DE GASOLINA LOCAL</t>
  </si>
  <si>
    <t>CQF093</t>
  </si>
  <si>
    <t>HAY167</t>
  </si>
  <si>
    <t>OAK362</t>
  </si>
  <si>
    <t>OCI713</t>
  </si>
  <si>
    <t>IGM807</t>
  </si>
  <si>
    <t>OJY960</t>
  </si>
  <si>
    <t>UAP243</t>
  </si>
  <si>
    <t>SGE863</t>
  </si>
  <si>
    <t>SMP975</t>
  </si>
  <si>
    <t>SSY579</t>
  </si>
  <si>
    <t>TAM626</t>
  </si>
  <si>
    <t>WLX017</t>
  </si>
  <si>
    <t>LCN448</t>
  </si>
  <si>
    <t>RESCATE</t>
  </si>
  <si>
    <t>JUY890</t>
  </si>
  <si>
    <t>SKZ904</t>
  </si>
  <si>
    <t>SZO898</t>
  </si>
  <si>
    <t>KSW280</t>
  </si>
  <si>
    <t>OFZ31E</t>
  </si>
  <si>
    <t>TLN341</t>
  </si>
  <si>
    <t>OLO544</t>
  </si>
  <si>
    <t>MWW170</t>
  </si>
  <si>
    <t>JGL654</t>
  </si>
  <si>
    <t>OJX038</t>
  </si>
  <si>
    <t>TDL680</t>
  </si>
  <si>
    <t>OJX349</t>
  </si>
  <si>
    <t>IZP338</t>
  </si>
  <si>
    <t>SZZ347</t>
  </si>
  <si>
    <t>SRO714</t>
  </si>
  <si>
    <t>EST800</t>
  </si>
  <si>
    <t>SPV493</t>
  </si>
  <si>
    <t>OSG595</t>
  </si>
  <si>
    <t>HXK165</t>
  </si>
  <si>
    <t>TTT410</t>
  </si>
  <si>
    <t>SXF471</t>
  </si>
  <si>
    <t>LBN39F</t>
  </si>
  <si>
    <t>CEV711</t>
  </si>
  <si>
    <t>EDX393</t>
  </si>
  <si>
    <t>OJQ68D</t>
  </si>
  <si>
    <t>WFD683</t>
  </si>
  <si>
    <t>OJQ22D</t>
  </si>
  <si>
    <t>DIR913</t>
  </si>
  <si>
    <t>WGG451</t>
  </si>
  <si>
    <t>OZN122</t>
  </si>
  <si>
    <t>TZR782</t>
  </si>
  <si>
    <t>OGC59E</t>
  </si>
  <si>
    <t>DIV288</t>
  </si>
  <si>
    <t>TSS987</t>
  </si>
  <si>
    <t>GDY438</t>
  </si>
  <si>
    <t>OCK427</t>
  </si>
  <si>
    <t>ZNN718</t>
  </si>
  <si>
    <t>DMO949</t>
  </si>
  <si>
    <t>SXU650</t>
  </si>
  <si>
    <t>WHW424</t>
  </si>
  <si>
    <t>JSN414</t>
  </si>
  <si>
    <t>KGL900</t>
  </si>
  <si>
    <t>SUF584</t>
  </si>
  <si>
    <t>JSN795</t>
  </si>
  <si>
    <t>PERDIDA DE LLAVES</t>
  </si>
  <si>
    <t>SNN186</t>
  </si>
  <si>
    <t>JQK504</t>
  </si>
  <si>
    <t>OFP59E</t>
  </si>
  <si>
    <t>JON048</t>
  </si>
  <si>
    <t>KOL635</t>
  </si>
  <si>
    <t>OJT188</t>
  </si>
  <si>
    <t>HZO382</t>
  </si>
  <si>
    <t>MGZ291</t>
  </si>
  <si>
    <t>OJY267</t>
  </si>
  <si>
    <t>UZK344</t>
  </si>
  <si>
    <t>SNR676</t>
  </si>
  <si>
    <t>EST396</t>
  </si>
  <si>
    <t>KSR089</t>
  </si>
  <si>
    <t>SNQ015</t>
  </si>
  <si>
    <t>SXL480</t>
  </si>
  <si>
    <t>JYS695</t>
  </si>
  <si>
    <t>MVR284</t>
  </si>
  <si>
    <t>SZK335</t>
  </si>
  <si>
    <t>TMX466</t>
  </si>
  <si>
    <t>MTO007</t>
  </si>
  <si>
    <t>LEW296</t>
  </si>
  <si>
    <t>IVU322</t>
  </si>
  <si>
    <t>TOQ049</t>
  </si>
  <si>
    <t>TJZ286</t>
  </si>
  <si>
    <t>WGY666</t>
  </si>
  <si>
    <t>GUL320</t>
  </si>
  <si>
    <t>JGY123</t>
  </si>
  <si>
    <t>HAS870</t>
  </si>
  <si>
    <t>IYQ102</t>
  </si>
  <si>
    <t>OLO549</t>
  </si>
  <si>
    <t>VCU421</t>
  </si>
  <si>
    <t>SOZ594</t>
  </si>
  <si>
    <t>LLL210</t>
  </si>
  <si>
    <t>SKX937</t>
  </si>
  <si>
    <t>SSZ818</t>
  </si>
  <si>
    <t>SQW966</t>
  </si>
  <si>
    <t>WFQ984</t>
  </si>
  <si>
    <t>STP202</t>
  </si>
  <si>
    <t>CPJ334</t>
  </si>
  <si>
    <t>OLO634</t>
  </si>
  <si>
    <t>OLO639</t>
  </si>
  <si>
    <t>KOK456</t>
  </si>
  <si>
    <t>DDR69E</t>
  </si>
  <si>
    <t>TLM090</t>
  </si>
  <si>
    <t>OLO633</t>
  </si>
  <si>
    <t>GQT395</t>
  </si>
  <si>
    <t>XVM628</t>
  </si>
  <si>
    <t>OJY271</t>
  </si>
  <si>
    <t>HXT632</t>
  </si>
  <si>
    <t>GZZ256</t>
  </si>
  <si>
    <t>GCZ777</t>
  </si>
  <si>
    <t>ONK673</t>
  </si>
  <si>
    <t>OBF624</t>
  </si>
  <si>
    <t>OJY276</t>
  </si>
  <si>
    <t>OBI648</t>
  </si>
  <si>
    <t>WLK406</t>
  </si>
  <si>
    <t>SPN672</t>
  </si>
  <si>
    <t>WLR363</t>
  </si>
  <si>
    <t>ONL142</t>
  </si>
  <si>
    <t>DDT81E</t>
  </si>
  <si>
    <t>DDT88E</t>
  </si>
  <si>
    <t>WLP522</t>
  </si>
  <si>
    <t>OQU016</t>
  </si>
  <si>
    <t>DDS69E</t>
  </si>
  <si>
    <t>DDZ67E</t>
  </si>
  <si>
    <t>GTU187</t>
  </si>
  <si>
    <t>SRO528</t>
  </si>
  <si>
    <t>WCP176</t>
  </si>
  <si>
    <t>WPS216</t>
  </si>
  <si>
    <t>KLM821</t>
  </si>
  <si>
    <t>TLM449</t>
  </si>
  <si>
    <t>JLM940</t>
  </si>
  <si>
    <t>TEK620</t>
  </si>
  <si>
    <t>VAK053</t>
  </si>
  <si>
    <t>OBG999</t>
  </si>
  <si>
    <t>OBG328</t>
  </si>
  <si>
    <t>WOY321</t>
  </si>
  <si>
    <t>SNP208</t>
  </si>
  <si>
    <t>OBI749</t>
  </si>
  <si>
    <t>MSW552</t>
  </si>
  <si>
    <t>FOP815</t>
  </si>
  <si>
    <t>UVL127</t>
  </si>
  <si>
    <t>OFN38E</t>
  </si>
  <si>
    <t>DDT97E</t>
  </si>
  <si>
    <t>TGU177</t>
  </si>
  <si>
    <t>JUH55C</t>
  </si>
  <si>
    <t>SSZ033</t>
  </si>
  <si>
    <t>OFK581</t>
  </si>
  <si>
    <t>SZT939</t>
  </si>
  <si>
    <t>RKK664</t>
  </si>
  <si>
    <t>MXT052</t>
  </si>
  <si>
    <t>FPV439</t>
  </si>
  <si>
    <t>SPJ884</t>
  </si>
  <si>
    <t>ODT163</t>
  </si>
  <si>
    <t>GDW424</t>
  </si>
  <si>
    <t>ESO923</t>
  </si>
  <si>
    <t>DDR89E</t>
  </si>
  <si>
    <t>KNZ702</t>
  </si>
  <si>
    <t>GDO426</t>
  </si>
  <si>
    <t>DMM952</t>
  </si>
  <si>
    <t>GQV243</t>
  </si>
  <si>
    <t>IDK787</t>
  </si>
  <si>
    <t>IXP456</t>
  </si>
  <si>
    <t>TFW399</t>
  </si>
  <si>
    <t>USD021</t>
  </si>
  <si>
    <t>SSZ457</t>
  </si>
  <si>
    <t>OJX840</t>
  </si>
  <si>
    <t>ENN944</t>
  </si>
  <si>
    <t>SPM886</t>
  </si>
  <si>
    <t>KOK131</t>
  </si>
  <si>
    <t>OCK154</t>
  </si>
  <si>
    <t>DFL945</t>
  </si>
  <si>
    <t>ODR337</t>
  </si>
  <si>
    <t>GSR876</t>
  </si>
  <si>
    <t>OCJ536</t>
  </si>
  <si>
    <t>LGN113</t>
  </si>
  <si>
    <t>EGV163</t>
  </si>
  <si>
    <t>WFH131</t>
  </si>
  <si>
    <t>ENZ697</t>
  </si>
  <si>
    <t>SOQ171</t>
  </si>
  <si>
    <t>LCO515</t>
  </si>
  <si>
    <t>KUL799</t>
  </si>
  <si>
    <t>KQL916</t>
  </si>
  <si>
    <t>GFO203</t>
  </si>
  <si>
    <t>KOL779</t>
  </si>
  <si>
    <t>JUZ014</t>
  </si>
  <si>
    <t>WCX814</t>
  </si>
  <si>
    <t>OJY277</t>
  </si>
  <si>
    <t>WFL388</t>
  </si>
  <si>
    <t>SRN069</t>
  </si>
  <si>
    <t>JKU833</t>
  </si>
  <si>
    <t>AUDIENCIA DE CONCILIACIÓN</t>
  </si>
  <si>
    <t>TTX121</t>
  </si>
  <si>
    <t>TLM028</t>
  </si>
  <si>
    <t>TTT398</t>
  </si>
  <si>
    <t>OQF594</t>
  </si>
  <si>
    <t>WNQ762</t>
  </si>
  <si>
    <t>EQX820</t>
  </si>
  <si>
    <t>DKV976</t>
  </si>
  <si>
    <t>DDV97E</t>
  </si>
  <si>
    <t>LCM989</t>
  </si>
  <si>
    <t>WFH213</t>
  </si>
  <si>
    <t>SPN376</t>
  </si>
  <si>
    <t>OBI816</t>
  </si>
  <si>
    <t>OFP66E</t>
  </si>
  <si>
    <t>SQZ063</t>
  </si>
  <si>
    <t>OCM917</t>
  </si>
  <si>
    <t>SXX567</t>
  </si>
  <si>
    <t>OBH208</t>
  </si>
  <si>
    <t>KSN801</t>
  </si>
  <si>
    <t>OFP62E</t>
  </si>
  <si>
    <t>OFP42E</t>
  </si>
  <si>
    <t>THU606</t>
  </si>
  <si>
    <t>ETT123</t>
  </si>
  <si>
    <t>657AAL</t>
  </si>
  <si>
    <t>MHZ539</t>
  </si>
  <si>
    <t>DDZ71E</t>
  </si>
  <si>
    <t>EHP974</t>
  </si>
  <si>
    <t>TOR322</t>
  </si>
  <si>
    <t>KSQ240</t>
  </si>
  <si>
    <t>KUK358</t>
  </si>
  <si>
    <t>HAN499</t>
  </si>
  <si>
    <t>ABO265</t>
  </si>
  <si>
    <t>SKR247</t>
  </si>
  <si>
    <t>WGK429</t>
  </si>
  <si>
    <t>ONK540</t>
  </si>
  <si>
    <t>FBX911</t>
  </si>
  <si>
    <t>WGW478</t>
  </si>
  <si>
    <t>LHR010</t>
  </si>
  <si>
    <t>OQU011</t>
  </si>
  <si>
    <t>ESS573</t>
  </si>
  <si>
    <t>OKZ539</t>
  </si>
  <si>
    <t>OVH308</t>
  </si>
  <si>
    <t>ONK073</t>
  </si>
  <si>
    <t>TSV515</t>
  </si>
  <si>
    <t>LCO869</t>
  </si>
  <si>
    <t>OSU068</t>
  </si>
  <si>
    <t>OGC99E</t>
  </si>
  <si>
    <t>LCN609</t>
  </si>
  <si>
    <t>OBH445</t>
  </si>
  <si>
    <t>OJZ070</t>
  </si>
  <si>
    <t>OBH573</t>
  </si>
  <si>
    <t>OJX977</t>
  </si>
  <si>
    <t>WNO193</t>
  </si>
  <si>
    <t>SXL824</t>
  </si>
  <si>
    <t>DSL901</t>
  </si>
  <si>
    <t>SXS276</t>
  </si>
  <si>
    <t>WLP759</t>
  </si>
  <si>
    <t>OJX860</t>
  </si>
  <si>
    <t>OJX861</t>
  </si>
  <si>
    <t>SYS141</t>
  </si>
  <si>
    <t>OLO557</t>
  </si>
  <si>
    <t>FIP324</t>
  </si>
  <si>
    <t>OBG055</t>
  </si>
  <si>
    <t>EHM482</t>
  </si>
  <si>
    <t>IAS699</t>
  </si>
  <si>
    <t>UEM856</t>
  </si>
  <si>
    <t>OJX303</t>
  </si>
  <si>
    <t>WNK172</t>
  </si>
  <si>
    <t>OQE818</t>
  </si>
  <si>
    <t>JCR708</t>
  </si>
  <si>
    <t>ODS858</t>
  </si>
  <si>
    <t>IRX942</t>
  </si>
  <si>
    <t>DOL385</t>
  </si>
  <si>
    <t>KMV722</t>
  </si>
  <si>
    <t>RMK287</t>
  </si>
  <si>
    <t>JGW711</t>
  </si>
  <si>
    <t>FWV957</t>
  </si>
  <si>
    <t>TBZ981</t>
  </si>
  <si>
    <t>WHT896</t>
  </si>
  <si>
    <t>SKO873</t>
  </si>
  <si>
    <t>JBT563</t>
  </si>
  <si>
    <t>OAP89E</t>
  </si>
  <si>
    <t>SNW848</t>
  </si>
  <si>
    <t>RZS369</t>
  </si>
  <si>
    <t>NBL620</t>
  </si>
  <si>
    <t>OCK446</t>
  </si>
  <si>
    <t>FLA539</t>
  </si>
  <si>
    <t>WOO039</t>
  </si>
  <si>
    <t>SOF397</t>
  </si>
  <si>
    <t>ESQ375</t>
  </si>
  <si>
    <t>QEJ537</t>
  </si>
  <si>
    <t>OGD72E</t>
  </si>
  <si>
    <t>HSQ039</t>
  </si>
  <si>
    <t>TFT941</t>
  </si>
  <si>
    <t>JQV055</t>
  </si>
  <si>
    <t>FRW988</t>
  </si>
  <si>
    <t>OBH205</t>
  </si>
  <si>
    <t>ENS047</t>
  </si>
  <si>
    <t>DDS26E</t>
  </si>
  <si>
    <t>PTJ93F</t>
  </si>
  <si>
    <t>WOY021</t>
  </si>
  <si>
    <t>HEO569</t>
  </si>
  <si>
    <t>FSU332</t>
  </si>
  <si>
    <t>TJV807</t>
  </si>
  <si>
    <t>OCK103</t>
  </si>
  <si>
    <t>BOW755</t>
  </si>
  <si>
    <t>JSL783</t>
  </si>
  <si>
    <t>ZNL502</t>
  </si>
  <si>
    <t>KNZ479</t>
  </si>
  <si>
    <t>OAN02E</t>
  </si>
  <si>
    <t>SPX320</t>
  </si>
  <si>
    <t>DBC310</t>
  </si>
  <si>
    <t>SVD549</t>
  </si>
  <si>
    <t>OLO973</t>
  </si>
  <si>
    <t>TGA150</t>
  </si>
  <si>
    <t>EYY174</t>
  </si>
  <si>
    <t>SWL653</t>
  </si>
  <si>
    <t>MHU312</t>
  </si>
  <si>
    <t>CZA111</t>
  </si>
  <si>
    <t>TGU026</t>
  </si>
  <si>
    <t>KTW780</t>
  </si>
  <si>
    <t>KUP777</t>
  </si>
  <si>
    <t>JWS018</t>
  </si>
  <si>
    <t>SMG517</t>
  </si>
  <si>
    <t>HBR461</t>
  </si>
  <si>
    <t>JWW555</t>
  </si>
  <si>
    <t>WZH375</t>
  </si>
  <si>
    <t>SIR135</t>
  </si>
  <si>
    <t>DBC230</t>
  </si>
  <si>
    <t>LEL375</t>
  </si>
  <si>
    <t>SPL243</t>
  </si>
  <si>
    <t>SXY507</t>
  </si>
  <si>
    <t>OCM263</t>
  </si>
  <si>
    <t>KNZ312</t>
  </si>
  <si>
    <t>SOO664</t>
  </si>
  <si>
    <t>GTX620</t>
  </si>
  <si>
    <t>EBU595</t>
  </si>
  <si>
    <t>IVQ000</t>
  </si>
  <si>
    <t>SXH647</t>
  </si>
  <si>
    <t>KQM062</t>
  </si>
  <si>
    <t>JPP364</t>
  </si>
  <si>
    <t>MAX688</t>
  </si>
  <si>
    <t>SSZ579</t>
  </si>
  <si>
    <t>FPP331</t>
  </si>
  <si>
    <t>GEN415</t>
  </si>
  <si>
    <t>OCJ963</t>
  </si>
  <si>
    <t>NDS150</t>
  </si>
  <si>
    <t>OKZ865</t>
  </si>
  <si>
    <t>GZK601</t>
  </si>
  <si>
    <t>JMP188</t>
  </si>
  <si>
    <t>MOM653</t>
  </si>
  <si>
    <t>KJV245</t>
  </si>
  <si>
    <t>CRT914</t>
  </si>
  <si>
    <t>CVN918</t>
  </si>
  <si>
    <t>TJP890</t>
  </si>
  <si>
    <t>KHV800</t>
  </si>
  <si>
    <t>SRO231</t>
  </si>
  <si>
    <t>SVB689</t>
  </si>
  <si>
    <t>WMP445</t>
  </si>
  <si>
    <t>OTE045</t>
  </si>
  <si>
    <t>SZY760</t>
  </si>
  <si>
    <t>SMP987</t>
  </si>
  <si>
    <t>JRR878</t>
  </si>
  <si>
    <t>LGU420</t>
  </si>
  <si>
    <t>XXB075</t>
  </si>
  <si>
    <t>JTN498</t>
  </si>
  <si>
    <t>KUM521</t>
  </si>
  <si>
    <t>ESP803</t>
  </si>
  <si>
    <t>LIZ816</t>
  </si>
  <si>
    <t>OQR544</t>
  </si>
  <si>
    <t>ONI897</t>
  </si>
  <si>
    <t>OSS022</t>
  </si>
  <si>
    <t>JUZ248</t>
  </si>
  <si>
    <t>JYM297</t>
  </si>
  <si>
    <t>WLY479</t>
  </si>
  <si>
    <t>TMZ474</t>
  </si>
  <si>
    <t>SST413</t>
  </si>
  <si>
    <t>GUU432</t>
  </si>
  <si>
    <t>OJX801</t>
  </si>
  <si>
    <t>UFZ517</t>
  </si>
  <si>
    <t>DCV657</t>
  </si>
  <si>
    <t>JVS000</t>
  </si>
  <si>
    <t>JSL256</t>
  </si>
  <si>
    <t>MIX513</t>
  </si>
  <si>
    <t>SZT943</t>
  </si>
  <si>
    <t>GTR900</t>
  </si>
  <si>
    <t>JYN912</t>
  </si>
  <si>
    <t>WPS063</t>
  </si>
  <si>
    <t>TRJ340</t>
  </si>
  <si>
    <t>JKV713</t>
  </si>
  <si>
    <t>STA176</t>
  </si>
  <si>
    <t>USD653</t>
  </si>
  <si>
    <t>ODT808</t>
  </si>
  <si>
    <t>TLN343</t>
  </si>
  <si>
    <t>JZN051</t>
  </si>
  <si>
    <t>RJP504</t>
  </si>
  <si>
    <t>GJS233</t>
  </si>
  <si>
    <t>STX899</t>
  </si>
  <si>
    <t>EMV960</t>
  </si>
  <si>
    <t>TTG488</t>
  </si>
  <si>
    <t>VMT580</t>
  </si>
  <si>
    <t>SZY615</t>
  </si>
  <si>
    <t>VFA966</t>
  </si>
  <si>
    <t>OQE557</t>
  </si>
  <si>
    <t>TLK139</t>
  </si>
  <si>
    <t>VEE791</t>
  </si>
  <si>
    <t>JTX535</t>
  </si>
  <si>
    <t>GYP612</t>
  </si>
  <si>
    <t>USD363</t>
  </si>
  <si>
    <t>IDZ285</t>
  </si>
  <si>
    <t>HAX529</t>
  </si>
  <si>
    <t>CERRAJERO VEHICULAR CARRETERA</t>
  </si>
  <si>
    <t>FJS287</t>
  </si>
  <si>
    <t>IEP543</t>
  </si>
  <si>
    <t>WHK884</t>
  </si>
  <si>
    <t>SXI933</t>
  </si>
  <si>
    <t>ENT825</t>
  </si>
  <si>
    <t>TAV145</t>
  </si>
  <si>
    <t>HVL205</t>
  </si>
  <si>
    <t>ZYK391</t>
  </si>
  <si>
    <t>HEW088</t>
  </si>
  <si>
    <t>MKZ116</t>
  </si>
  <si>
    <t>NBL199</t>
  </si>
  <si>
    <t>KNP901</t>
  </si>
  <si>
    <t>FZT517</t>
  </si>
  <si>
    <t>GJV195</t>
  </si>
  <si>
    <t>OAP186</t>
  </si>
  <si>
    <t>JXP919</t>
  </si>
  <si>
    <t>LAX999</t>
  </si>
  <si>
    <t>IYL115</t>
  </si>
  <si>
    <t>FRX431</t>
  </si>
  <si>
    <t>MXT909</t>
  </si>
  <si>
    <t>FIP039</t>
  </si>
  <si>
    <t>HFT134</t>
  </si>
  <si>
    <t>WGG453</t>
  </si>
  <si>
    <t>SQW714</t>
  </si>
  <si>
    <t>STA418</t>
  </si>
  <si>
    <t>WNZ784</t>
  </si>
  <si>
    <t>VEK633</t>
  </si>
  <si>
    <t>ENK395</t>
  </si>
  <si>
    <t>MSV529</t>
  </si>
  <si>
    <t>EHX598</t>
  </si>
  <si>
    <t>SRP317</t>
  </si>
  <si>
    <t>LGL488</t>
  </si>
  <si>
    <t>GZZ942</t>
  </si>
  <si>
    <t>HPQ152</t>
  </si>
  <si>
    <t>EHP430</t>
  </si>
  <si>
    <t>WEP175</t>
  </si>
  <si>
    <t>THY870</t>
  </si>
  <si>
    <t>FMX964</t>
  </si>
  <si>
    <t>HXQ875</t>
  </si>
  <si>
    <t>TJW652</t>
  </si>
  <si>
    <t>DMT781</t>
  </si>
  <si>
    <t>TSS316</t>
  </si>
  <si>
    <t>GVS413</t>
  </si>
  <si>
    <t>OCM903</t>
  </si>
  <si>
    <t>LKV653</t>
  </si>
  <si>
    <t>KHM838</t>
  </si>
  <si>
    <t>KUT478</t>
  </si>
  <si>
    <t>RFY545</t>
  </si>
  <si>
    <t>OKK057</t>
  </si>
  <si>
    <t>SXE443</t>
  </si>
  <si>
    <t>SMA402</t>
  </si>
  <si>
    <t>KSO905</t>
  </si>
  <si>
    <t>KSO996</t>
  </si>
  <si>
    <t>GCW948</t>
  </si>
  <si>
    <t>KSO892</t>
  </si>
  <si>
    <t>IUV468</t>
  </si>
  <si>
    <t>BTD080</t>
  </si>
  <si>
    <t>STE421</t>
  </si>
  <si>
    <t>STI871</t>
  </si>
  <si>
    <t>JQV099</t>
  </si>
  <si>
    <t>AWS14D</t>
  </si>
  <si>
    <t>FSU133</t>
  </si>
  <si>
    <t>TSV280</t>
  </si>
  <si>
    <t>MNC198</t>
  </si>
  <si>
    <t>AWR80D</t>
  </si>
  <si>
    <t>OJX622</t>
  </si>
  <si>
    <t>DEO495</t>
  </si>
  <si>
    <t>KOK879</t>
  </si>
  <si>
    <t>WPS697</t>
  </si>
  <si>
    <t>JYN095</t>
  </si>
  <si>
    <t>OAM83E</t>
  </si>
  <si>
    <t>OWY020</t>
  </si>
  <si>
    <t>SMN527</t>
  </si>
  <si>
    <t>OJX015</t>
  </si>
  <si>
    <t>SWK295</t>
  </si>
  <si>
    <t>SNO394</t>
  </si>
  <si>
    <t>OFP06E</t>
  </si>
  <si>
    <t>OFM32E</t>
  </si>
  <si>
    <t>WGP144</t>
  </si>
  <si>
    <t>OES073</t>
  </si>
  <si>
    <t>EXZ783</t>
  </si>
  <si>
    <t>MPN539</t>
  </si>
  <si>
    <t>OFM22E</t>
  </si>
  <si>
    <t>GDY494</t>
  </si>
  <si>
    <t>JXV643</t>
  </si>
  <si>
    <t>OEO268</t>
  </si>
  <si>
    <t>JYN021</t>
  </si>
  <si>
    <t>SZX657</t>
  </si>
  <si>
    <t>SVB263</t>
  </si>
  <si>
    <t>STR650</t>
  </si>
  <si>
    <t>GDX323</t>
  </si>
  <si>
    <t>INR167</t>
  </si>
  <si>
    <t>EQZ427</t>
  </si>
  <si>
    <t>KRW437</t>
  </si>
  <si>
    <t>WLM628</t>
  </si>
  <si>
    <t>FIU506</t>
  </si>
  <si>
    <t>VCG461</t>
  </si>
  <si>
    <t>WHS971</t>
  </si>
  <si>
    <t>GCX070</t>
  </si>
  <si>
    <t>INX003</t>
  </si>
  <si>
    <t>OKZ250</t>
  </si>
  <si>
    <t>DUX078</t>
  </si>
  <si>
    <t>ENQ170</t>
  </si>
  <si>
    <t>FSU780</t>
  </si>
  <si>
    <t>TFU005</t>
  </si>
  <si>
    <t>WDR787</t>
  </si>
  <si>
    <t>TJV581</t>
  </si>
  <si>
    <t>OLO600</t>
  </si>
  <si>
    <t>JCX003</t>
  </si>
  <si>
    <t>KVM304</t>
  </si>
  <si>
    <t>JZV191</t>
  </si>
  <si>
    <t>UVL192</t>
  </si>
  <si>
    <t>JHL569</t>
  </si>
  <si>
    <t>IYQ492</t>
  </si>
  <si>
    <t>CEX213</t>
  </si>
  <si>
    <t>WOW774</t>
  </si>
  <si>
    <t>DGP100</t>
  </si>
  <si>
    <t>OFK694</t>
  </si>
  <si>
    <t>OKZ858</t>
  </si>
  <si>
    <t>VEX042</t>
  </si>
  <si>
    <t>SZV022</t>
  </si>
  <si>
    <t>TFX106</t>
  </si>
  <si>
    <t>VCU558</t>
  </si>
  <si>
    <t>TTX966</t>
  </si>
  <si>
    <t>USB130</t>
  </si>
  <si>
    <t>SQF492</t>
  </si>
  <si>
    <t>UDS039</t>
  </si>
  <si>
    <t>JKV660</t>
  </si>
  <si>
    <t>STE163</t>
  </si>
  <si>
    <t>OLO546</t>
  </si>
  <si>
    <t>OLN255</t>
  </si>
  <si>
    <t>MXO728</t>
  </si>
  <si>
    <t>SXV572</t>
  </si>
  <si>
    <t>OCM676</t>
  </si>
  <si>
    <t>JKV059</t>
  </si>
  <si>
    <t>OES063</t>
  </si>
  <si>
    <t>HAT650</t>
  </si>
  <si>
    <t>GHX470</t>
  </si>
  <si>
    <t>GKP119</t>
  </si>
  <si>
    <t>GCW683</t>
  </si>
  <si>
    <t>TUO000</t>
  </si>
  <si>
    <t>SDT737</t>
  </si>
  <si>
    <t>SDT741</t>
  </si>
  <si>
    <t>MXN129</t>
  </si>
  <si>
    <t>DBT203</t>
  </si>
  <si>
    <t>HZZ238</t>
  </si>
  <si>
    <t>MWT437</t>
  </si>
  <si>
    <t>FXX497</t>
  </si>
  <si>
    <t>FVL881</t>
  </si>
  <si>
    <t>ODS885</t>
  </si>
  <si>
    <t>TSV686</t>
  </si>
  <si>
    <t>WTP911</t>
  </si>
  <si>
    <t>MTS750</t>
  </si>
  <si>
    <t>OCK453</t>
  </si>
  <si>
    <t>OCM375</t>
  </si>
  <si>
    <t>STE397</t>
  </si>
  <si>
    <t>DJL826</t>
  </si>
  <si>
    <t>HTU668</t>
  </si>
  <si>
    <t>TTY871</t>
  </si>
  <si>
    <t>THR554</t>
  </si>
  <si>
    <t>EIY429</t>
  </si>
  <si>
    <t>IHP129</t>
  </si>
  <si>
    <t>WON865</t>
  </si>
  <si>
    <t>GDW160</t>
  </si>
  <si>
    <t>SON492</t>
  </si>
  <si>
    <t>OCK433</t>
  </si>
  <si>
    <t>WMK982</t>
  </si>
  <si>
    <t>JVM373</t>
  </si>
  <si>
    <t>SPM866</t>
  </si>
  <si>
    <t>WOO483</t>
  </si>
  <si>
    <t>JYN022</t>
  </si>
  <si>
    <t>OLO682</t>
  </si>
  <si>
    <t>JUY881</t>
  </si>
  <si>
    <t>IUC073</t>
  </si>
  <si>
    <t>LTB322</t>
  </si>
  <si>
    <t>KAP793</t>
  </si>
  <si>
    <t>SNQ332</t>
  </si>
  <si>
    <t>ODS903</t>
  </si>
  <si>
    <t>UGS562</t>
  </si>
  <si>
    <t>MWS667</t>
  </si>
  <si>
    <t>MFW921</t>
  </si>
  <si>
    <t>OBG877</t>
  </si>
  <si>
    <t>JBP926</t>
  </si>
  <si>
    <t>JJO851</t>
  </si>
  <si>
    <t>IEU751</t>
  </si>
  <si>
    <t>HTP340</t>
  </si>
  <si>
    <t>URP781</t>
  </si>
  <si>
    <t>FJS471</t>
  </si>
  <si>
    <t>TAXI LOCAL</t>
  </si>
  <si>
    <t>XGD321</t>
  </si>
  <si>
    <t>OCH791</t>
  </si>
  <si>
    <t>JUY829</t>
  </si>
  <si>
    <t>SNM330</t>
  </si>
  <si>
    <t>SYS309</t>
  </si>
  <si>
    <t>CUSTODIA</t>
  </si>
  <si>
    <t>WCS311</t>
  </si>
  <si>
    <t>HCD972</t>
  </si>
  <si>
    <t>OFK497</t>
  </si>
  <si>
    <t>OFZ33E</t>
  </si>
  <si>
    <t>KLQ278</t>
  </si>
  <si>
    <t>CKA768</t>
  </si>
  <si>
    <t>GCX138</t>
  </si>
  <si>
    <t>WGZ690</t>
  </si>
  <si>
    <t>OFJ67E</t>
  </si>
  <si>
    <t>QEI730</t>
  </si>
  <si>
    <t>OGC69E</t>
  </si>
  <si>
    <t>OES038</t>
  </si>
  <si>
    <t>OGB58E</t>
  </si>
  <si>
    <t>OCD229</t>
  </si>
  <si>
    <t>JTQ067</t>
  </si>
  <si>
    <t>LJU777</t>
  </si>
  <si>
    <t>BPO934</t>
  </si>
  <si>
    <t>SXY754</t>
  </si>
  <si>
    <t>THS141</t>
  </si>
  <si>
    <t>JIQ245</t>
  </si>
  <si>
    <t>SZT845</t>
  </si>
  <si>
    <t>TTP773</t>
  </si>
  <si>
    <t>OGD31E</t>
  </si>
  <si>
    <t>OCM592</t>
  </si>
  <si>
    <t>ESZ440</t>
  </si>
  <si>
    <t>SSY432</t>
  </si>
  <si>
    <t>FNW565</t>
  </si>
  <si>
    <t>AWS62D</t>
  </si>
  <si>
    <t>WOU322</t>
  </si>
  <si>
    <t>HWR058</t>
  </si>
  <si>
    <t>SNW451</t>
  </si>
  <si>
    <t>IIR450</t>
  </si>
  <si>
    <t>DRO015</t>
  </si>
  <si>
    <t>PEO866</t>
  </si>
  <si>
    <t>KJN289</t>
  </si>
  <si>
    <t>OSA971</t>
  </si>
  <si>
    <t>WGU962</t>
  </si>
  <si>
    <t>OCK397</t>
  </si>
  <si>
    <t>IGU040</t>
  </si>
  <si>
    <t>OQF164</t>
  </si>
  <si>
    <t>SPL139</t>
  </si>
  <si>
    <t>WCT735</t>
  </si>
  <si>
    <t>OLO609</t>
  </si>
  <si>
    <t>GDY128</t>
  </si>
  <si>
    <t>RMR775</t>
  </si>
  <si>
    <t>WGZ604</t>
  </si>
  <si>
    <t>ODT166</t>
  </si>
  <si>
    <t>EQQ154</t>
  </si>
  <si>
    <t>WNL984</t>
  </si>
  <si>
    <t>ZYZ604</t>
  </si>
  <si>
    <t>MPR508</t>
  </si>
  <si>
    <t>JJU307</t>
  </si>
  <si>
    <t>KJW622</t>
  </si>
  <si>
    <t>TSM487</t>
  </si>
  <si>
    <t>ENU311</t>
  </si>
  <si>
    <t>JIU054</t>
  </si>
  <si>
    <t>IKS385</t>
  </si>
  <si>
    <t>HMN423</t>
  </si>
  <si>
    <t>JSY553</t>
  </si>
  <si>
    <t>OJY286</t>
  </si>
  <si>
    <t>HBV123</t>
  </si>
  <si>
    <t>ENK992</t>
  </si>
  <si>
    <t>DGT718</t>
  </si>
  <si>
    <t>MHO040</t>
  </si>
  <si>
    <t>SWK718</t>
  </si>
  <si>
    <t>SXF649</t>
  </si>
  <si>
    <t>WLR079</t>
  </si>
  <si>
    <t>IEU619</t>
  </si>
  <si>
    <t>OET031</t>
  </si>
  <si>
    <t>HCN886</t>
  </si>
  <si>
    <t>KKR673</t>
  </si>
  <si>
    <t>ESO098</t>
  </si>
  <si>
    <t>ODS703</t>
  </si>
  <si>
    <t>TJZ865</t>
  </si>
  <si>
    <t>SRL717</t>
  </si>
  <si>
    <t>SQW837</t>
  </si>
  <si>
    <t>WNX207</t>
  </si>
  <si>
    <t>SKZ905</t>
  </si>
  <si>
    <t>GES404</t>
  </si>
  <si>
    <t>SRN011</t>
  </si>
  <si>
    <t>SSY962</t>
  </si>
  <si>
    <t>DAG160</t>
  </si>
  <si>
    <t>OLN254</t>
  </si>
  <si>
    <t>UPR282</t>
  </si>
  <si>
    <t>OLO677</t>
  </si>
  <si>
    <t>OIL696</t>
  </si>
  <si>
    <t>GVX791</t>
  </si>
  <si>
    <t>OLO635</t>
  </si>
  <si>
    <t>OLO708</t>
  </si>
  <si>
    <t>UUW320</t>
  </si>
  <si>
    <t>VMU868</t>
  </si>
  <si>
    <t>SPH171</t>
  </si>
  <si>
    <t>DIT030</t>
  </si>
  <si>
    <t>SMG826</t>
  </si>
  <si>
    <t>XVX428</t>
  </si>
  <si>
    <t>SYM030</t>
  </si>
  <si>
    <t>DCU548</t>
  </si>
  <si>
    <t>OBH297</t>
  </si>
  <si>
    <t>KHG492</t>
  </si>
  <si>
    <t>MUR057</t>
  </si>
  <si>
    <t>LEV904</t>
  </si>
  <si>
    <t>JJV577</t>
  </si>
  <si>
    <t>EQP003</t>
  </si>
  <si>
    <t>WGA502</t>
  </si>
  <si>
    <t>OOK177</t>
  </si>
  <si>
    <t>SNR788</t>
  </si>
  <si>
    <t>BSJ100</t>
  </si>
  <si>
    <t>IWK452</t>
  </si>
  <si>
    <t>JRP528</t>
  </si>
  <si>
    <t>GDX840</t>
  </si>
  <si>
    <t>WLM819</t>
  </si>
  <si>
    <t>WFL563</t>
  </si>
  <si>
    <t>JHL451</t>
  </si>
  <si>
    <t>CGN500</t>
  </si>
  <si>
    <t>MUK440</t>
  </si>
  <si>
    <t>FJK007</t>
  </si>
  <si>
    <t>ZNM664</t>
  </si>
  <si>
    <t>MPM443</t>
  </si>
  <si>
    <t>OKZ661</t>
  </si>
  <si>
    <t>KVO428</t>
  </si>
  <si>
    <t>LMM846</t>
  </si>
  <si>
    <t>OCJ516</t>
  </si>
  <si>
    <t>SKV657</t>
  </si>
  <si>
    <t>MGW301</t>
  </si>
  <si>
    <t>ISP759</t>
  </si>
  <si>
    <t>DLW030</t>
  </si>
  <si>
    <t>THY366</t>
  </si>
  <si>
    <t>BXO231</t>
  </si>
  <si>
    <t>JUU935</t>
  </si>
  <si>
    <t>NEL249</t>
  </si>
  <si>
    <t>TLV623</t>
  </si>
  <si>
    <t>OWI618</t>
  </si>
  <si>
    <t>IMS165</t>
  </si>
  <si>
    <t>CDW592</t>
  </si>
  <si>
    <t>THP653</t>
  </si>
  <si>
    <t>IZT549</t>
  </si>
  <si>
    <t>OHK731</t>
  </si>
  <si>
    <t>GZR796</t>
  </si>
  <si>
    <t>MHT810</t>
  </si>
  <si>
    <t>EGZ091</t>
  </si>
  <si>
    <t>BSX418</t>
  </si>
  <si>
    <t>SWM727</t>
  </si>
  <si>
    <t>ZNK703</t>
  </si>
  <si>
    <t>TEK440</t>
  </si>
  <si>
    <t>ADL012</t>
  </si>
  <si>
    <t>SOO569</t>
  </si>
  <si>
    <t>GZZ595</t>
  </si>
  <si>
    <t>KMY724</t>
  </si>
  <si>
    <t>FST544</t>
  </si>
  <si>
    <t>JTY964</t>
  </si>
  <si>
    <t>OKZ975</t>
  </si>
  <si>
    <t>GFU781</t>
  </si>
  <si>
    <t>SZX376</t>
  </si>
  <si>
    <t>JYO719</t>
  </si>
  <si>
    <t>JQV117</t>
  </si>
  <si>
    <t>OXE425</t>
  </si>
  <si>
    <t>IPZ420</t>
  </si>
  <si>
    <t>UQE960</t>
  </si>
  <si>
    <t>QHY937</t>
  </si>
  <si>
    <t>OXN024</t>
  </si>
  <si>
    <t>WNR255</t>
  </si>
  <si>
    <t>SKV531</t>
  </si>
  <si>
    <t>JUT446</t>
  </si>
  <si>
    <t>TDZ919</t>
  </si>
  <si>
    <t>OKZ939</t>
  </si>
  <si>
    <t>KUP189</t>
  </si>
  <si>
    <t>HMT910</t>
  </si>
  <si>
    <t>SPS061</t>
  </si>
  <si>
    <t>JKV131</t>
  </si>
  <si>
    <t>OKZ849</t>
  </si>
  <si>
    <t>WHO879</t>
  </si>
  <si>
    <t>JPV594</t>
  </si>
  <si>
    <t>SZW705</t>
  </si>
  <si>
    <t>LGU649</t>
  </si>
  <si>
    <t>RMY810</t>
  </si>
  <si>
    <t>KVN036</t>
  </si>
  <si>
    <t>FHD515</t>
  </si>
  <si>
    <t>ODS844</t>
  </si>
  <si>
    <t>DDS12E</t>
  </si>
  <si>
    <t>KBN967</t>
  </si>
  <si>
    <t>HRR711</t>
  </si>
  <si>
    <t>CUD305</t>
  </si>
  <si>
    <t>IXV585</t>
  </si>
  <si>
    <t>VDZ132</t>
  </si>
  <si>
    <t>SPL851</t>
  </si>
  <si>
    <t>KDP010</t>
  </si>
  <si>
    <t>HXW905</t>
  </si>
  <si>
    <t>GDX951</t>
  </si>
  <si>
    <t>TFT947</t>
  </si>
  <si>
    <t>LGL533</t>
  </si>
  <si>
    <t>UFZ500</t>
  </si>
  <si>
    <t>HBL083</t>
  </si>
  <si>
    <t>JGS100</t>
  </si>
  <si>
    <t>KHB075</t>
  </si>
  <si>
    <t>JRR710</t>
  </si>
  <si>
    <t>SRO128</t>
  </si>
  <si>
    <t>TFU026</t>
  </si>
  <si>
    <t>TAW340</t>
  </si>
  <si>
    <t>EXX562</t>
  </si>
  <si>
    <t>GDN626</t>
  </si>
  <si>
    <t>USA880</t>
  </si>
  <si>
    <t>SEY161</t>
  </si>
  <si>
    <t>OQE571</t>
  </si>
  <si>
    <t>DSZ255</t>
  </si>
  <si>
    <t>MVS915</t>
  </si>
  <si>
    <t>JKR510</t>
  </si>
  <si>
    <t>KSR208</t>
  </si>
  <si>
    <t>GSY428</t>
  </si>
  <si>
    <t>LCZ023</t>
  </si>
  <si>
    <t>FQZ427</t>
  </si>
  <si>
    <t>XID950</t>
  </si>
  <si>
    <t>HPQ945</t>
  </si>
  <si>
    <t>KRN185</t>
  </si>
  <si>
    <t>EPW092</t>
  </si>
  <si>
    <t>JQV256</t>
  </si>
  <si>
    <t>GIQ829</t>
  </si>
  <si>
    <t>OBI884</t>
  </si>
  <si>
    <t>ONJ016</t>
  </si>
  <si>
    <t>KCW525</t>
  </si>
  <si>
    <t>OBG788</t>
  </si>
  <si>
    <t>USW725</t>
  </si>
  <si>
    <t>KSS392</t>
  </si>
  <si>
    <t>WMP050</t>
  </si>
  <si>
    <t>SDW430</t>
  </si>
  <si>
    <t>ERK624</t>
  </si>
  <si>
    <t>JKV661</t>
  </si>
  <si>
    <t>OLO599</t>
  </si>
  <si>
    <t>WPR298</t>
  </si>
  <si>
    <t>TGN517</t>
  </si>
  <si>
    <t>KUL720</t>
  </si>
  <si>
    <t>LHT487</t>
  </si>
  <si>
    <t>OKZ879</t>
  </si>
  <si>
    <t>ZNN823</t>
  </si>
  <si>
    <t>TAL960</t>
  </si>
  <si>
    <t>IEQ838</t>
  </si>
  <si>
    <t>TGT280</t>
  </si>
  <si>
    <t>TOR751</t>
  </si>
  <si>
    <t>JQV108</t>
  </si>
  <si>
    <t>KNK937</t>
  </si>
  <si>
    <t>JOU647</t>
  </si>
  <si>
    <t>IDX371</t>
  </si>
  <si>
    <t>GES401</t>
  </si>
  <si>
    <t>OKZ866</t>
  </si>
  <si>
    <t>JBR074</t>
  </si>
  <si>
    <t>ISP139</t>
  </si>
  <si>
    <t>GVZ203</t>
  </si>
  <si>
    <t>EDU221</t>
  </si>
  <si>
    <t>WLS677</t>
  </si>
  <si>
    <t>VCW208</t>
  </si>
  <si>
    <t>TGL358</t>
  </si>
  <si>
    <t>STA271</t>
  </si>
  <si>
    <t>OJX563</t>
  </si>
  <si>
    <t>EQQ463</t>
  </si>
  <si>
    <t>WCX846</t>
  </si>
  <si>
    <t>SYS923</t>
  </si>
  <si>
    <t>LGQ245</t>
  </si>
  <si>
    <t>WDC191</t>
  </si>
  <si>
    <t>JKS257</t>
  </si>
  <si>
    <t>FSL953</t>
  </si>
  <si>
    <t>LCM297</t>
  </si>
  <si>
    <t>KIN578</t>
  </si>
  <si>
    <t>SNY238</t>
  </si>
  <si>
    <t>DRV334</t>
  </si>
  <si>
    <t>DKV241</t>
  </si>
  <si>
    <t>LHY693</t>
  </si>
  <si>
    <t>JWP671</t>
  </si>
  <si>
    <t>JDL575</t>
  </si>
  <si>
    <t>KSR438</t>
  </si>
  <si>
    <t>ENW931</t>
  </si>
  <si>
    <t>GWU138</t>
  </si>
  <si>
    <t>KID993</t>
  </si>
  <si>
    <t>SNM171</t>
  </si>
  <si>
    <t>KBW428</t>
  </si>
  <si>
    <t>KQV514</t>
  </si>
  <si>
    <t>KQW987</t>
  </si>
  <si>
    <t>IUZ449</t>
  </si>
  <si>
    <t>JSZ952</t>
  </si>
  <si>
    <t>CND750</t>
  </si>
  <si>
    <t>MST553</t>
  </si>
  <si>
    <t>IRK963</t>
  </si>
  <si>
    <t>ISP303</t>
  </si>
  <si>
    <t>JCS945</t>
  </si>
  <si>
    <t>GLR813</t>
  </si>
  <si>
    <t>WCS282</t>
  </si>
  <si>
    <t>FRS287</t>
  </si>
  <si>
    <t>BXR880</t>
  </si>
  <si>
    <t>LEN294</t>
  </si>
  <si>
    <t>LHP503</t>
  </si>
  <si>
    <t>UUY499</t>
  </si>
  <si>
    <t>OCD669</t>
  </si>
  <si>
    <t>OSB178</t>
  </si>
  <si>
    <t>OLO675</t>
  </si>
  <si>
    <t>SZP937</t>
  </si>
  <si>
    <t>WGY358</t>
  </si>
  <si>
    <t>TAL489</t>
  </si>
  <si>
    <t>EZK015</t>
  </si>
  <si>
    <t>FRN402</t>
  </si>
  <si>
    <t>LKY688</t>
  </si>
  <si>
    <t>KRP142</t>
  </si>
  <si>
    <t>HEP508</t>
  </si>
  <si>
    <t>GDY655</t>
  </si>
  <si>
    <t>OLN071</t>
  </si>
  <si>
    <t>JZZ584</t>
  </si>
  <si>
    <t>ZXY782</t>
  </si>
  <si>
    <t>WGQ509</t>
  </si>
  <si>
    <t>TKH817</t>
  </si>
  <si>
    <t>STE479</t>
  </si>
  <si>
    <t>KMS375</t>
  </si>
  <si>
    <t>EYY285</t>
  </si>
  <si>
    <t>GUV180</t>
  </si>
  <si>
    <t>FRU897</t>
  </si>
  <si>
    <t>EFQ888</t>
  </si>
  <si>
    <t>HVZ848</t>
  </si>
  <si>
    <t>DRV154</t>
  </si>
  <si>
    <t>EKP931</t>
  </si>
  <si>
    <t>OCK048</t>
  </si>
  <si>
    <t>TTY527</t>
  </si>
  <si>
    <t>SXR398</t>
  </si>
  <si>
    <t>SPV705</t>
  </si>
  <si>
    <t>RIT357</t>
  </si>
  <si>
    <t>ONK150</t>
  </si>
  <si>
    <t>LEV333</t>
  </si>
  <si>
    <t>HGO886</t>
  </si>
  <si>
    <t>COD177</t>
  </si>
  <si>
    <t>WTN778</t>
  </si>
  <si>
    <t>JKU773</t>
  </si>
  <si>
    <t>STR275</t>
  </si>
  <si>
    <t>OLM730</t>
  </si>
  <si>
    <t>OLN033</t>
  </si>
  <si>
    <t>TDS585</t>
  </si>
  <si>
    <t>OFP12E</t>
  </si>
  <si>
    <t>UCX544</t>
  </si>
  <si>
    <t>JWS015</t>
  </si>
  <si>
    <t>JQU871</t>
  </si>
  <si>
    <t>DSU479</t>
  </si>
  <si>
    <t>OBH610</t>
  </si>
  <si>
    <t>TTX777</t>
  </si>
  <si>
    <t>DJN605</t>
  </si>
  <si>
    <t>ENU968</t>
  </si>
  <si>
    <t>SNZ896</t>
  </si>
  <si>
    <t>ONK786</t>
  </si>
  <si>
    <t>BYG038</t>
  </si>
  <si>
    <t>MWV593</t>
  </si>
  <si>
    <t>OBE709</t>
  </si>
  <si>
    <t>OCM688</t>
  </si>
  <si>
    <t>STB303</t>
  </si>
  <si>
    <t>CWT584</t>
  </si>
  <si>
    <t>JOR923</t>
  </si>
  <si>
    <t>JYO448</t>
  </si>
  <si>
    <t>SQZ054</t>
  </si>
  <si>
    <t>JSL364</t>
  </si>
  <si>
    <t>UZQ246</t>
  </si>
  <si>
    <t>TGM267</t>
  </si>
  <si>
    <t>SVF530</t>
  </si>
  <si>
    <t>SMD319</t>
  </si>
  <si>
    <t>RFN785</t>
  </si>
  <si>
    <t>SXS391</t>
  </si>
  <si>
    <t>JOV652</t>
  </si>
  <si>
    <t>IRV708</t>
  </si>
  <si>
    <t>GCX033</t>
  </si>
  <si>
    <t>OJT278</t>
  </si>
  <si>
    <t>TAM394</t>
  </si>
  <si>
    <t>OEU976</t>
  </si>
  <si>
    <t>EQS904</t>
  </si>
  <si>
    <t>KOK629</t>
  </si>
  <si>
    <t>OVH300</t>
  </si>
  <si>
    <t>TAQ096</t>
  </si>
  <si>
    <t>OJY281</t>
  </si>
  <si>
    <t>HZP047</t>
  </si>
  <si>
    <t>SPN652</t>
  </si>
  <si>
    <t>SOF398</t>
  </si>
  <si>
    <t>GUR153</t>
  </si>
  <si>
    <t>CUZ641</t>
  </si>
  <si>
    <t>ESL714</t>
  </si>
  <si>
    <t>JGM933</t>
  </si>
  <si>
    <t>TJZ498</t>
  </si>
  <si>
    <t>HCO432</t>
  </si>
  <si>
    <t>GET073</t>
  </si>
  <si>
    <t>DDR63E</t>
  </si>
  <si>
    <t>FIP496</t>
  </si>
  <si>
    <t>KWU178</t>
  </si>
  <si>
    <t>TGX413</t>
  </si>
  <si>
    <t>JQK355</t>
  </si>
  <si>
    <t>JGY669</t>
  </si>
  <si>
    <t>SQD382</t>
  </si>
  <si>
    <t>IDK671</t>
  </si>
  <si>
    <t>EYY463</t>
  </si>
  <si>
    <t>OCB006</t>
  </si>
  <si>
    <t>TRJ473</t>
  </si>
  <si>
    <t>ODT175</t>
  </si>
  <si>
    <t>JQV061</t>
  </si>
  <si>
    <t>JZX167</t>
  </si>
  <si>
    <t>WFQ975</t>
  </si>
  <si>
    <t>OEU993</t>
  </si>
  <si>
    <t>OBH743</t>
  </si>
  <si>
    <t>IUB118</t>
  </si>
  <si>
    <t>FUT263</t>
  </si>
  <si>
    <t>UGP640</t>
  </si>
  <si>
    <t>BPY312</t>
  </si>
  <si>
    <t>EXZ862</t>
  </si>
  <si>
    <t>WOW747</t>
  </si>
  <si>
    <t>EQZ621</t>
  </si>
  <si>
    <t>SXC815</t>
  </si>
  <si>
    <t>UPQ522</t>
  </si>
  <si>
    <t>IRU235</t>
  </si>
  <si>
    <t>WGQ303</t>
  </si>
  <si>
    <t>KUM262</t>
  </si>
  <si>
    <t>ZAB025</t>
  </si>
  <si>
    <t>WCT592</t>
  </si>
  <si>
    <t>KON406</t>
  </si>
  <si>
    <t>CQG388</t>
  </si>
  <si>
    <t>ERK521</t>
  </si>
  <si>
    <t>IVM780</t>
  </si>
  <si>
    <t>OKZ869</t>
  </si>
  <si>
    <t>LCN548</t>
  </si>
  <si>
    <t>OBI733</t>
  </si>
  <si>
    <t>SPL381</t>
  </si>
  <si>
    <t>TGY955</t>
  </si>
  <si>
    <t>STR478</t>
  </si>
  <si>
    <t>UZN085</t>
  </si>
  <si>
    <t>DQX479</t>
  </si>
  <si>
    <t>SWM038</t>
  </si>
  <si>
    <t>SWP861</t>
  </si>
  <si>
    <t>KOL421</t>
  </si>
  <si>
    <t>TSR630</t>
  </si>
  <si>
    <t>HES690</t>
  </si>
  <si>
    <t>MPP859</t>
  </si>
  <si>
    <t>EXU986</t>
  </si>
  <si>
    <t>SZX992</t>
  </si>
  <si>
    <t>WMY568</t>
  </si>
  <si>
    <t>JOW585</t>
  </si>
  <si>
    <t>FRN238</t>
  </si>
  <si>
    <t>TPL531</t>
  </si>
  <si>
    <t>ABM090</t>
  </si>
  <si>
    <t>TMY085</t>
  </si>
  <si>
    <t>OFT35E</t>
  </si>
  <si>
    <t>HXN928</t>
  </si>
  <si>
    <t>LFQ567</t>
  </si>
  <si>
    <t>JQV052</t>
  </si>
  <si>
    <t>GLT742</t>
  </si>
  <si>
    <t>DDZ30E</t>
  </si>
  <si>
    <t>VIK076</t>
  </si>
  <si>
    <t>QGO009</t>
  </si>
  <si>
    <t>DDR03E</t>
  </si>
  <si>
    <t>OLN741</t>
  </si>
  <si>
    <t>TGA255</t>
  </si>
  <si>
    <t>OOJ508</t>
  </si>
  <si>
    <t>SNU291</t>
  </si>
  <si>
    <t>KYZ995</t>
  </si>
  <si>
    <t>ERL011</t>
  </si>
  <si>
    <t>HKZ325</t>
  </si>
  <si>
    <t>CQL285</t>
  </si>
  <si>
    <t>SWR666</t>
  </si>
  <si>
    <t>OFA018</t>
  </si>
  <si>
    <t>SRM063</t>
  </si>
  <si>
    <t>FSU335</t>
  </si>
  <si>
    <t>KVN950</t>
  </si>
  <si>
    <t>OBG987</t>
  </si>
  <si>
    <t>HEX893</t>
  </si>
  <si>
    <t>JXL565</t>
  </si>
  <si>
    <t>YHL143</t>
  </si>
  <si>
    <t>JUY042</t>
  </si>
  <si>
    <t>OVE424</t>
  </si>
  <si>
    <t>WCO597</t>
  </si>
  <si>
    <t>OAK265</t>
  </si>
  <si>
    <t>JTY015</t>
  </si>
  <si>
    <t>WOX237</t>
  </si>
  <si>
    <t>TSM011</t>
  </si>
  <si>
    <t>DTV198</t>
  </si>
  <si>
    <t>OLO636</t>
  </si>
  <si>
    <t>GCX035</t>
  </si>
  <si>
    <t>KQW425</t>
  </si>
  <si>
    <t>WOO165</t>
  </si>
  <si>
    <t>OFY97E</t>
  </si>
  <si>
    <t>FPZ580</t>
  </si>
  <si>
    <t>DDI390</t>
  </si>
  <si>
    <t>OJY262</t>
  </si>
  <si>
    <t>OFY86E</t>
  </si>
  <si>
    <t>OLO726</t>
  </si>
  <si>
    <t>WHU567</t>
  </si>
  <si>
    <t>ONK836</t>
  </si>
  <si>
    <t>EXX263</t>
  </si>
  <si>
    <t>VLH374</t>
  </si>
  <si>
    <t>OKD168</t>
  </si>
  <si>
    <t>SZW717</t>
  </si>
  <si>
    <t>KNY932</t>
  </si>
  <si>
    <t>SKI777</t>
  </si>
  <si>
    <t>SNQ616</t>
  </si>
  <si>
    <t>VCZ606</t>
  </si>
  <si>
    <t>OFQ42E</t>
  </si>
  <si>
    <t>TGK383</t>
  </si>
  <si>
    <t>TMW441</t>
  </si>
  <si>
    <t>GYN075</t>
  </si>
  <si>
    <t>OAN82E</t>
  </si>
  <si>
    <t>JYM456</t>
  </si>
  <si>
    <t>OCM711</t>
  </si>
  <si>
    <t>BXF059</t>
  </si>
  <si>
    <t>GUU950</t>
  </si>
  <si>
    <t>ERL724</t>
  </si>
  <si>
    <t>TPR999</t>
  </si>
  <si>
    <t>DRK703</t>
  </si>
  <si>
    <t>IYQ718</t>
  </si>
  <si>
    <t>ODS749</t>
  </si>
  <si>
    <t>JBY568</t>
  </si>
  <si>
    <t>KPV146</t>
  </si>
  <si>
    <t>KXK548</t>
  </si>
  <si>
    <t>LEW018</t>
  </si>
  <si>
    <t>TSV685</t>
  </si>
  <si>
    <t>MTX833</t>
  </si>
  <si>
    <t>FRQ052</t>
  </si>
  <si>
    <t>OJX096</t>
  </si>
  <si>
    <t>TFT928</t>
  </si>
  <si>
    <t>FXP687</t>
  </si>
  <si>
    <t>KBR636</t>
  </si>
  <si>
    <t>FSU328</t>
  </si>
  <si>
    <t>OCM288</t>
  </si>
  <si>
    <t>SZQ622</t>
  </si>
  <si>
    <t>LGU652</t>
  </si>
  <si>
    <t>LJS589</t>
  </si>
  <si>
    <t>EQQ800</t>
  </si>
  <si>
    <t>LJT241</t>
  </si>
  <si>
    <t>EYZ750</t>
  </si>
  <si>
    <t>JKU884</t>
  </si>
  <si>
    <t>DGW604</t>
  </si>
  <si>
    <t>XVP078</t>
  </si>
  <si>
    <t>FHD607</t>
  </si>
  <si>
    <t>IRO373</t>
  </si>
  <si>
    <t>KST644</t>
  </si>
  <si>
    <t>OJY306</t>
  </si>
  <si>
    <t>KNL149</t>
  </si>
  <si>
    <t>WCP584</t>
  </si>
  <si>
    <t>JOT970</t>
  </si>
  <si>
    <t>HFA22A</t>
  </si>
  <si>
    <t>UER437</t>
  </si>
  <si>
    <t>OET030</t>
  </si>
  <si>
    <t>BYM712</t>
  </si>
  <si>
    <t>SXL833</t>
  </si>
  <si>
    <t>TJX459</t>
  </si>
  <si>
    <t>CIL242</t>
  </si>
  <si>
    <t>VMT663</t>
  </si>
  <si>
    <t>OTV050</t>
  </si>
  <si>
    <t>STJ127</t>
  </si>
  <si>
    <t>OQE530</t>
  </si>
  <si>
    <t>SZP902</t>
  </si>
  <si>
    <t>DAF251</t>
  </si>
  <si>
    <t>WEP456</t>
  </si>
  <si>
    <t>URP801</t>
  </si>
  <si>
    <t>KJV491</t>
  </si>
  <si>
    <t>FSV377</t>
  </si>
  <si>
    <t>CYZ186</t>
  </si>
  <si>
    <t>FQZ879</t>
  </si>
  <si>
    <t>JUK280</t>
  </si>
  <si>
    <t>KUN248</t>
  </si>
  <si>
    <t>OCM320</t>
  </si>
  <si>
    <t>WHU964</t>
  </si>
  <si>
    <t>MOV253</t>
  </si>
  <si>
    <t>OLO691</t>
  </si>
  <si>
    <t>TTP179</t>
  </si>
  <si>
    <t>TDL667</t>
  </si>
  <si>
    <t>TUK194</t>
  </si>
  <si>
    <t>GFP976</t>
  </si>
  <si>
    <t>ENX748</t>
  </si>
  <si>
    <t>GTU075</t>
  </si>
  <si>
    <t>OLO693</t>
  </si>
  <si>
    <t>OLO685</t>
  </si>
  <si>
    <t>HPT590</t>
  </si>
  <si>
    <t>TVC508</t>
  </si>
  <si>
    <t>UFY679</t>
  </si>
  <si>
    <t>SNS133</t>
  </si>
  <si>
    <t>SWP289</t>
  </si>
  <si>
    <t>JRW293</t>
  </si>
  <si>
    <t>KLW360</t>
  </si>
  <si>
    <t>OCK300</t>
  </si>
  <si>
    <t>JEQ033</t>
  </si>
  <si>
    <t>BTN179</t>
  </si>
  <si>
    <t>SNL666</t>
  </si>
  <si>
    <t>OCK033</t>
  </si>
  <si>
    <t>THR740</t>
  </si>
  <si>
    <t>WMN191</t>
  </si>
  <si>
    <t>ODT069X</t>
  </si>
  <si>
    <t>EQX200</t>
  </si>
  <si>
    <t>OFT23E</t>
  </si>
  <si>
    <t>OBG167</t>
  </si>
  <si>
    <t>SKZ791</t>
  </si>
  <si>
    <t>KZZ025</t>
  </si>
  <si>
    <t>OKZ551</t>
  </si>
  <si>
    <t>KSO491</t>
  </si>
  <si>
    <t>ISV404</t>
  </si>
  <si>
    <t>HKV042</t>
  </si>
  <si>
    <t>TTS429</t>
  </si>
  <si>
    <t>JCX175</t>
  </si>
  <si>
    <t>TDY625</t>
  </si>
  <si>
    <t>SXE841</t>
  </si>
  <si>
    <t>FYS284</t>
  </si>
  <si>
    <t>XJA944</t>
  </si>
  <si>
    <t>SSW286</t>
  </si>
  <si>
    <t>JKV594</t>
  </si>
  <si>
    <t>DGV249</t>
  </si>
  <si>
    <t>WNY756</t>
  </si>
  <si>
    <t>SHT207</t>
  </si>
  <si>
    <t>WPS595</t>
  </si>
  <si>
    <t>LKR923</t>
  </si>
  <si>
    <t>ZOG147</t>
  </si>
  <si>
    <t>OBI735</t>
  </si>
  <si>
    <t>TSV394</t>
  </si>
  <si>
    <t>SXE399</t>
  </si>
  <si>
    <t>JYN545</t>
  </si>
  <si>
    <t>OJT055</t>
  </si>
  <si>
    <t>QHG585</t>
  </si>
  <si>
    <t>THW329</t>
  </si>
  <si>
    <t>FZU980</t>
  </si>
  <si>
    <t>WDC336</t>
  </si>
  <si>
    <t>VEF992</t>
  </si>
  <si>
    <t>JIS002</t>
  </si>
  <si>
    <t>TTY158</t>
  </si>
  <si>
    <t>HMR340</t>
  </si>
  <si>
    <t>SPV946</t>
  </si>
  <si>
    <t>ODR812</t>
  </si>
  <si>
    <t>SVR265</t>
  </si>
  <si>
    <t>SZP881</t>
  </si>
  <si>
    <t>GWP735</t>
  </si>
  <si>
    <t>OCH786</t>
  </si>
  <si>
    <t>DJQ129</t>
  </si>
  <si>
    <t>ZRN506</t>
  </si>
  <si>
    <t>JHO430</t>
  </si>
  <si>
    <t>SVD163</t>
  </si>
  <si>
    <t>JGU864</t>
  </si>
  <si>
    <t>OFK432</t>
  </si>
  <si>
    <t>JKP614</t>
  </si>
  <si>
    <t>CWM141</t>
  </si>
  <si>
    <t>OFT028</t>
  </si>
  <si>
    <t>FSU324</t>
  </si>
  <si>
    <t>WGW430</t>
  </si>
  <si>
    <t>GCX000</t>
  </si>
  <si>
    <t>TPO114</t>
  </si>
  <si>
    <t>TKH819</t>
  </si>
  <si>
    <t>SXI276</t>
  </si>
  <si>
    <t>UYZ785</t>
  </si>
  <si>
    <t>KOK223</t>
  </si>
  <si>
    <t>WHN408</t>
  </si>
  <si>
    <t>TSS370</t>
  </si>
  <si>
    <t>FSU137</t>
  </si>
  <si>
    <t>TFQ363</t>
  </si>
  <si>
    <t>JYM404</t>
  </si>
  <si>
    <t>JYM876</t>
  </si>
  <si>
    <t>UYU730</t>
  </si>
  <si>
    <t>JKV235</t>
  </si>
  <si>
    <t>SVD053</t>
  </si>
  <si>
    <t>SRP201</t>
  </si>
  <si>
    <t>EHT660</t>
  </si>
  <si>
    <t>WFQ439</t>
  </si>
  <si>
    <t>LEX407</t>
  </si>
  <si>
    <t>ONI619</t>
  </si>
  <si>
    <t>HFU678</t>
  </si>
  <si>
    <t>GST333</t>
  </si>
  <si>
    <t>JTZ747</t>
  </si>
  <si>
    <t>UBX691</t>
  </si>
  <si>
    <t>IOQ386</t>
  </si>
  <si>
    <t>SNO365</t>
  </si>
  <si>
    <t>WGQ547</t>
  </si>
  <si>
    <t>DCO335</t>
  </si>
  <si>
    <t>JQV116</t>
  </si>
  <si>
    <t>KHQ391</t>
  </si>
  <si>
    <t>TMY027</t>
  </si>
  <si>
    <t>JBR125</t>
  </si>
  <si>
    <t>SNW401</t>
  </si>
  <si>
    <t>WOT033</t>
  </si>
  <si>
    <t>USY112</t>
  </si>
  <si>
    <t>WMY575</t>
  </si>
  <si>
    <t>HHX188</t>
  </si>
  <si>
    <t>KWX449</t>
  </si>
  <si>
    <t>JQU840</t>
  </si>
  <si>
    <t>SSZ010</t>
  </si>
  <si>
    <t>THX511</t>
  </si>
  <si>
    <t>ETM048</t>
  </si>
  <si>
    <t>KST122</t>
  </si>
  <si>
    <t>WOY047</t>
  </si>
  <si>
    <t>WFR881</t>
  </si>
  <si>
    <t>FJQ578</t>
  </si>
  <si>
    <t>NDX702</t>
  </si>
  <si>
    <t>SNV359</t>
  </si>
  <si>
    <t>DDR341</t>
  </si>
  <si>
    <t>RLR504</t>
  </si>
  <si>
    <t>URP254</t>
  </si>
  <si>
    <t>TSW229</t>
  </si>
  <si>
    <t>TGK306</t>
  </si>
  <si>
    <t>JSL130</t>
  </si>
  <si>
    <t>JTZ650</t>
  </si>
  <si>
    <t>DSX903</t>
  </si>
  <si>
    <t>WGV398</t>
  </si>
  <si>
    <t>JFW716</t>
  </si>
  <si>
    <t>STA378</t>
  </si>
  <si>
    <t>KSR159</t>
  </si>
  <si>
    <t>HDV473</t>
  </si>
  <si>
    <t>FIO250</t>
  </si>
  <si>
    <t>IZR219</t>
  </si>
  <si>
    <t>KQN155</t>
  </si>
  <si>
    <t>OBI851</t>
  </si>
  <si>
    <t>KLX257</t>
  </si>
  <si>
    <t>JCU465</t>
  </si>
  <si>
    <t>KJV163</t>
  </si>
  <si>
    <t>QID199</t>
  </si>
  <si>
    <t>FXM964</t>
  </si>
  <si>
    <t>OCM183</t>
  </si>
  <si>
    <t>TJW724</t>
  </si>
  <si>
    <t>EQZ658</t>
  </si>
  <si>
    <t>WCO556</t>
  </si>
  <si>
    <t>THP224</t>
  </si>
  <si>
    <t>LCO437</t>
  </si>
  <si>
    <t>JOV763</t>
  </si>
  <si>
    <t>KGH759</t>
  </si>
  <si>
    <t>CLU672</t>
  </si>
  <si>
    <t>EQZ483</t>
  </si>
  <si>
    <t>HBM634</t>
  </si>
  <si>
    <t>GPU875</t>
  </si>
  <si>
    <t>BPQ596</t>
  </si>
  <si>
    <t>TSX754</t>
  </si>
  <si>
    <t>OBG234</t>
  </si>
  <si>
    <t>TSS412</t>
  </si>
  <si>
    <t>DZY925</t>
  </si>
  <si>
    <t>LLV751</t>
  </si>
  <si>
    <t>JOZ764</t>
  </si>
  <si>
    <t>GZZ997</t>
  </si>
  <si>
    <t>HHS172</t>
  </si>
  <si>
    <t>GZU743</t>
  </si>
  <si>
    <t>GZO653</t>
  </si>
  <si>
    <t>CWT709</t>
  </si>
  <si>
    <t>BYU453</t>
  </si>
  <si>
    <t>ETT335</t>
  </si>
  <si>
    <t>SNU684</t>
  </si>
  <si>
    <t>FKL908</t>
  </si>
  <si>
    <t>DJM314</t>
  </si>
  <si>
    <t>UBK456</t>
  </si>
  <si>
    <t>EOO917</t>
  </si>
  <si>
    <t>ERK790</t>
  </si>
  <si>
    <t>SMG875</t>
  </si>
  <si>
    <t>SSY934</t>
  </si>
  <si>
    <t>TAX321</t>
  </si>
  <si>
    <t>EGO827</t>
  </si>
  <si>
    <t>OJY255</t>
  </si>
  <si>
    <t>WEQ729</t>
  </si>
  <si>
    <t>DJV293</t>
  </si>
  <si>
    <t>KIP297</t>
  </si>
  <si>
    <t>SKX859</t>
  </si>
  <si>
    <t>TUL218</t>
  </si>
  <si>
    <t>IGL804</t>
  </si>
  <si>
    <t>HXW211</t>
  </si>
  <si>
    <t>JGW713</t>
  </si>
  <si>
    <t>WNM360</t>
  </si>
  <si>
    <t>ODU312</t>
  </si>
  <si>
    <t>GES311</t>
  </si>
  <si>
    <t>MMP11C</t>
  </si>
  <si>
    <t>SYN375</t>
  </si>
  <si>
    <t>GVQ227</t>
  </si>
  <si>
    <t>GNK151</t>
  </si>
  <si>
    <t>THR716</t>
  </si>
  <si>
    <t>JSV867</t>
  </si>
  <si>
    <t>SNS631</t>
  </si>
  <si>
    <t>WEO961</t>
  </si>
  <si>
    <t>WFV934</t>
  </si>
  <si>
    <t>JGM987</t>
  </si>
  <si>
    <t>OBI923</t>
  </si>
  <si>
    <t>SRL307</t>
  </si>
  <si>
    <t>EOZ205</t>
  </si>
  <si>
    <t>TAX057</t>
  </si>
  <si>
    <t>OGD70E</t>
  </si>
  <si>
    <t>TSW646</t>
  </si>
  <si>
    <t>WDS124</t>
  </si>
  <si>
    <t>RZK975</t>
  </si>
  <si>
    <t>DDT12E</t>
  </si>
  <si>
    <t>OJX024</t>
  </si>
  <si>
    <t>DDR14E</t>
  </si>
  <si>
    <t>LBM55F</t>
  </si>
  <si>
    <t>TSQ024</t>
  </si>
  <si>
    <t>DDR88E</t>
  </si>
  <si>
    <t>TLP399</t>
  </si>
  <si>
    <t>LCM433</t>
  </si>
  <si>
    <t>KBQ320</t>
  </si>
  <si>
    <t>WDR615</t>
  </si>
  <si>
    <t>JUK333</t>
  </si>
  <si>
    <t>OJX021</t>
  </si>
  <si>
    <t>HRR297</t>
  </si>
  <si>
    <t>SZY935</t>
  </si>
  <si>
    <t>FSK140</t>
  </si>
  <si>
    <t>OTC189</t>
  </si>
  <si>
    <t>DEL992</t>
  </si>
  <si>
    <t>OJX005</t>
  </si>
  <si>
    <t>CLQ963</t>
  </si>
  <si>
    <t>TEK888</t>
  </si>
  <si>
    <t>OJX058</t>
  </si>
  <si>
    <t>OML011</t>
  </si>
  <si>
    <t>UVM769</t>
  </si>
  <si>
    <t>LCO466</t>
  </si>
  <si>
    <t>JKV205</t>
  </si>
  <si>
    <t>ICS750</t>
  </si>
  <si>
    <t>FQX618</t>
  </si>
  <si>
    <t>OCK063</t>
  </si>
  <si>
    <t>UVL750</t>
  </si>
  <si>
    <t>XUJ755</t>
  </si>
  <si>
    <t>LCS836</t>
  </si>
  <si>
    <t>GDX766</t>
  </si>
  <si>
    <t>SWR968</t>
  </si>
  <si>
    <t>JZX367</t>
  </si>
  <si>
    <t>TSU466</t>
  </si>
  <si>
    <t>WEJ949</t>
  </si>
  <si>
    <t>WOK827</t>
  </si>
  <si>
    <t>SKZ849</t>
  </si>
  <si>
    <t>WOO284</t>
  </si>
  <si>
    <t>VMU611</t>
  </si>
  <si>
    <t>BDN985</t>
  </si>
  <si>
    <t>GJN872</t>
  </si>
  <si>
    <t>EYY039</t>
  </si>
  <si>
    <t>HXZ604</t>
  </si>
  <si>
    <t>KSV843</t>
  </si>
  <si>
    <t>NBW311</t>
  </si>
  <si>
    <t>OKZ788</t>
  </si>
  <si>
    <t>ODT107</t>
  </si>
  <si>
    <t>MIM426</t>
  </si>
  <si>
    <t>SPM907</t>
  </si>
  <si>
    <t>ONK669</t>
  </si>
  <si>
    <t>UFY683</t>
  </si>
  <si>
    <t>ODR535</t>
  </si>
  <si>
    <t>WVK60C</t>
  </si>
  <si>
    <t>OJG146</t>
  </si>
  <si>
    <t>OJP73D</t>
  </si>
  <si>
    <t>SRM845</t>
  </si>
  <si>
    <t>UAQ245</t>
  </si>
  <si>
    <t>OMK363</t>
  </si>
  <si>
    <t>JUU904</t>
  </si>
  <si>
    <t>JEV446</t>
  </si>
  <si>
    <t>STH019</t>
  </si>
  <si>
    <t>GEP032</t>
  </si>
  <si>
    <t>VKJ792</t>
  </si>
  <si>
    <t>OJY027</t>
  </si>
  <si>
    <t>CXX921</t>
  </si>
  <si>
    <t>WDX731</t>
  </si>
  <si>
    <t>MOP536</t>
  </si>
  <si>
    <t>SUE251</t>
  </si>
  <si>
    <t>TRK270</t>
  </si>
  <si>
    <t>ENK591</t>
  </si>
  <si>
    <t>OSE687</t>
  </si>
  <si>
    <t>ONK100</t>
  </si>
  <si>
    <t>HEV567</t>
  </si>
  <si>
    <t>KJU782</t>
  </si>
  <si>
    <t>WHU622</t>
  </si>
  <si>
    <t>WLK300</t>
  </si>
  <si>
    <t>OCK376</t>
  </si>
  <si>
    <t>ZNN713</t>
  </si>
  <si>
    <t>XGC245</t>
  </si>
  <si>
    <t>JXN466</t>
  </si>
  <si>
    <t>FRY884</t>
  </si>
  <si>
    <t>SZZ209</t>
  </si>
  <si>
    <t>MQM863</t>
  </si>
  <si>
    <t>ESP568</t>
  </si>
  <si>
    <t>SJQ114</t>
  </si>
  <si>
    <t>UCN675</t>
  </si>
  <si>
    <t>ODU892</t>
  </si>
  <si>
    <t>OLO626</t>
  </si>
  <si>
    <t>QER655</t>
  </si>
  <si>
    <t>KUM427</t>
  </si>
  <si>
    <t>KUP409</t>
  </si>
  <si>
    <t>OCK774</t>
  </si>
  <si>
    <t>UUY700</t>
  </si>
  <si>
    <t>OLN298</t>
  </si>
  <si>
    <t>IRW799</t>
  </si>
  <si>
    <t>UQF399</t>
  </si>
  <si>
    <t>SXR752</t>
  </si>
  <si>
    <t>WGQ701</t>
  </si>
  <si>
    <t>OET344</t>
  </si>
  <si>
    <t>FST782</t>
  </si>
  <si>
    <t>KNZ958</t>
  </si>
  <si>
    <t>WFI022</t>
  </si>
  <si>
    <t>WOS975</t>
  </si>
  <si>
    <t>GTX605</t>
  </si>
  <si>
    <t>WLP460</t>
  </si>
  <si>
    <t>ESL929</t>
  </si>
  <si>
    <t>BSL608</t>
  </si>
  <si>
    <t>ESR119</t>
  </si>
  <si>
    <t>TRI189</t>
  </si>
  <si>
    <t>KJV004</t>
  </si>
  <si>
    <t>OBG374</t>
  </si>
  <si>
    <t>SPM876</t>
  </si>
  <si>
    <t>HIV870</t>
  </si>
  <si>
    <t>UGV534</t>
  </si>
  <si>
    <t>SPQ040</t>
  </si>
  <si>
    <t>MWU558</t>
  </si>
  <si>
    <t>ODS797</t>
  </si>
  <si>
    <t>DFM971</t>
  </si>
  <si>
    <t>SDP069</t>
  </si>
  <si>
    <t>TFU299</t>
  </si>
  <si>
    <t>XJA642</t>
  </si>
  <si>
    <t>OKZ841</t>
  </si>
  <si>
    <t>SZN494</t>
  </si>
  <si>
    <t>STA310</t>
  </si>
  <si>
    <t>STC726</t>
  </si>
  <si>
    <t>UQE938</t>
  </si>
  <si>
    <t>SZP160</t>
  </si>
  <si>
    <t>GLM050</t>
  </si>
  <si>
    <t>WNM206</t>
  </si>
  <si>
    <t>HHQ618</t>
  </si>
  <si>
    <t>WNX840</t>
  </si>
  <si>
    <t>FSN122</t>
  </si>
  <si>
    <t>OJX859</t>
  </si>
  <si>
    <t>LEL931</t>
  </si>
  <si>
    <t>SMW139</t>
  </si>
  <si>
    <t>JRU879</t>
  </si>
  <si>
    <t>UPO418</t>
  </si>
  <si>
    <t>XJA428</t>
  </si>
  <si>
    <t>JUY189</t>
  </si>
  <si>
    <t>OBG549</t>
  </si>
  <si>
    <t>WNL040</t>
  </si>
  <si>
    <t>FPV929</t>
  </si>
  <si>
    <t>HFN528</t>
  </si>
  <si>
    <t>IZT863</t>
  </si>
  <si>
    <t>SMW324</t>
  </si>
  <si>
    <t>GKK003</t>
  </si>
  <si>
    <t>IFY567</t>
  </si>
  <si>
    <t>GZZ989</t>
  </si>
  <si>
    <t>EYY382</t>
  </si>
  <si>
    <t>KLX126</t>
  </si>
  <si>
    <t>ODT171</t>
  </si>
  <si>
    <t>QGU284</t>
  </si>
  <si>
    <t>THS249</t>
  </si>
  <si>
    <t>FUZ142</t>
  </si>
  <si>
    <t>OTV057</t>
  </si>
  <si>
    <t>WOS627</t>
  </si>
  <si>
    <t>SRO932</t>
  </si>
  <si>
    <t>IXT923</t>
  </si>
  <si>
    <t>JID998</t>
  </si>
  <si>
    <t>OJT245</t>
  </si>
  <si>
    <t>TZT332</t>
  </si>
  <si>
    <t>IIV087</t>
  </si>
  <si>
    <t>ODT867</t>
  </si>
  <si>
    <t>JYZ851</t>
  </si>
  <si>
    <t>UPS098</t>
  </si>
  <si>
    <t>UBQ395</t>
  </si>
  <si>
    <t>DMZ272</t>
  </si>
  <si>
    <t>OJX107</t>
  </si>
  <si>
    <t>OGB75E</t>
  </si>
  <si>
    <t>OKE566</t>
  </si>
  <si>
    <t>KGF359</t>
  </si>
  <si>
    <t>RHL301</t>
  </si>
  <si>
    <t>JIL617</t>
  </si>
  <si>
    <t>XVL474</t>
  </si>
  <si>
    <t>JLX025</t>
  </si>
  <si>
    <t>JYN322</t>
  </si>
  <si>
    <t>OSB090</t>
  </si>
  <si>
    <t>IOQ368</t>
  </si>
  <si>
    <t>CLY684</t>
  </si>
  <si>
    <t>SRL696</t>
  </si>
  <si>
    <t>UYY513</t>
  </si>
  <si>
    <t>MVT299</t>
  </si>
  <si>
    <t>STP486</t>
  </si>
  <si>
    <t>WLK128</t>
  </si>
  <si>
    <t>JIW523</t>
  </si>
  <si>
    <t>EWO859</t>
  </si>
  <si>
    <t>WCT637</t>
  </si>
  <si>
    <t>AWL279</t>
  </si>
  <si>
    <t>EQQ181</t>
  </si>
  <si>
    <t>TKI541</t>
  </si>
  <si>
    <t>DTW655</t>
  </si>
  <si>
    <t>ODS893</t>
  </si>
  <si>
    <t>OHK820</t>
  </si>
  <si>
    <t>EQW770</t>
  </si>
  <si>
    <t>LGU814</t>
  </si>
  <si>
    <t>GDX308</t>
  </si>
  <si>
    <t>IPS011</t>
  </si>
  <si>
    <t>EXU882</t>
  </si>
  <si>
    <t>LKX669</t>
  </si>
  <si>
    <t>JYW644</t>
  </si>
  <si>
    <t>YAQ780</t>
  </si>
  <si>
    <t>DDU58E</t>
  </si>
  <si>
    <t>GDZ142</t>
  </si>
  <si>
    <t>JKL174</t>
  </si>
  <si>
    <t>FKL862</t>
  </si>
  <si>
    <t>OLO583</t>
  </si>
  <si>
    <t>BUR21C</t>
  </si>
  <si>
    <t>TAX209</t>
  </si>
  <si>
    <t>LHF34F</t>
  </si>
  <si>
    <t>OCJ962</t>
  </si>
  <si>
    <t>BWN536</t>
  </si>
  <si>
    <t>EGU626</t>
  </si>
  <si>
    <t>MAY891</t>
  </si>
  <si>
    <t>ODU279</t>
  </si>
  <si>
    <t>WTM926</t>
  </si>
  <si>
    <t>WGY461</t>
  </si>
  <si>
    <t>UFV846</t>
  </si>
  <si>
    <t>WPS143</t>
  </si>
  <si>
    <t>GET989</t>
  </si>
  <si>
    <t>TMX093</t>
  </si>
  <si>
    <t>GET092</t>
  </si>
  <si>
    <t>XMC574</t>
  </si>
  <si>
    <t>SWN752</t>
  </si>
  <si>
    <t>OGF067</t>
  </si>
  <si>
    <t>OBG350</t>
  </si>
  <si>
    <t>OBH314</t>
  </si>
  <si>
    <t>WNM059</t>
  </si>
  <si>
    <t>OKZ689</t>
  </si>
  <si>
    <t>PFU379</t>
  </si>
  <si>
    <t>IDW885</t>
  </si>
  <si>
    <t>GLX379</t>
  </si>
  <si>
    <t>OQR939</t>
  </si>
  <si>
    <t>KIK981</t>
  </si>
  <si>
    <t>OCK287</t>
  </si>
  <si>
    <t>ONI519</t>
  </si>
  <si>
    <t>SNV222</t>
  </si>
  <si>
    <t>OBH768</t>
  </si>
  <si>
    <t>UGM937</t>
  </si>
  <si>
    <t>ODS809</t>
  </si>
  <si>
    <t>OET410</t>
  </si>
  <si>
    <t>ENY391</t>
  </si>
  <si>
    <t>QGB180</t>
  </si>
  <si>
    <t>SRR977</t>
  </si>
  <si>
    <t>WER334</t>
  </si>
  <si>
    <t>AWS68D</t>
  </si>
  <si>
    <t>OBH536</t>
  </si>
  <si>
    <t>VFD362</t>
  </si>
  <si>
    <t>OCH713</t>
  </si>
  <si>
    <t xml:space="preserve">AUDIENCIA  </t>
  </si>
  <si>
    <t>WCV459</t>
  </si>
  <si>
    <t>GJM401</t>
  </si>
  <si>
    <t>OCM293</t>
  </si>
  <si>
    <t>OBI846</t>
  </si>
  <si>
    <t>KUM689</t>
  </si>
  <si>
    <t>OML240</t>
  </si>
  <si>
    <t>ENV963</t>
  </si>
  <si>
    <t>OCM236</t>
  </si>
  <si>
    <t>SZZ357</t>
  </si>
  <si>
    <t>HPW437</t>
  </si>
  <si>
    <t>OBE812</t>
  </si>
  <si>
    <t>EFX645</t>
  </si>
  <si>
    <t>OLO683</t>
  </si>
  <si>
    <t>GTU080</t>
  </si>
  <si>
    <t>SND838</t>
  </si>
  <si>
    <t>OJX077</t>
  </si>
  <si>
    <t>EXZ267</t>
  </si>
  <si>
    <t>SPO501</t>
  </si>
  <si>
    <t>UYU254</t>
  </si>
  <si>
    <t>OBF232</t>
  </si>
  <si>
    <t>GCX054</t>
  </si>
  <si>
    <t>LBM15F</t>
  </si>
  <si>
    <t>LBM16F</t>
  </si>
  <si>
    <t>OKZ973</t>
  </si>
  <si>
    <t>ENP455</t>
  </si>
  <si>
    <t>LBM19F</t>
  </si>
  <si>
    <t>LBM20F</t>
  </si>
  <si>
    <t>LCM778</t>
  </si>
  <si>
    <t>SZX294</t>
  </si>
  <si>
    <t>ZNN683</t>
  </si>
  <si>
    <t>OBI023</t>
  </si>
  <si>
    <t>ODS962</t>
  </si>
  <si>
    <t>KCW425</t>
  </si>
  <si>
    <t>LJN559</t>
  </si>
  <si>
    <t>CAJ912</t>
  </si>
  <si>
    <t>HFR626</t>
  </si>
  <si>
    <t>JUY359</t>
  </si>
  <si>
    <t>OBH181</t>
  </si>
  <si>
    <t>KRU123</t>
  </si>
  <si>
    <t>JQV151</t>
  </si>
  <si>
    <t>WFE960</t>
  </si>
  <si>
    <t>OBF907</t>
  </si>
  <si>
    <t>TPX018</t>
  </si>
  <si>
    <t>HZT740</t>
  </si>
  <si>
    <t>GZV925</t>
  </si>
  <si>
    <t>KWR531</t>
  </si>
  <si>
    <t>RNM969</t>
  </si>
  <si>
    <t>MXL566</t>
  </si>
  <si>
    <t>SOTANO</t>
  </si>
  <si>
    <t>NVT758</t>
  </si>
  <si>
    <t>NBL385</t>
  </si>
  <si>
    <t>MNX639</t>
  </si>
  <si>
    <t>OCM171</t>
  </si>
  <si>
    <t>WDV068</t>
  </si>
  <si>
    <t>TGZ984</t>
  </si>
  <si>
    <t>GTU190</t>
  </si>
  <si>
    <t>SUD796</t>
  </si>
  <si>
    <t>WCT412</t>
  </si>
  <si>
    <r>
      <rPr>
        <b/>
        <sz val="11"/>
        <rFont val="Verdana"/>
        <family val="2"/>
      </rPr>
      <t xml:space="preserve">FICHA RESUMEN | PRECIOS Y/ COSTOS ESTUDIO DE MERCADO
</t>
    </r>
    <r>
      <rPr>
        <b/>
        <sz val="10"/>
        <rFont val="Verdana"/>
        <family val="2"/>
      </rPr>
      <t>Contratar Bienes y Servicios
FO-BIE-008_V2
Hoja 1/2</t>
    </r>
  </si>
  <si>
    <t>REQUERIMIENTO</t>
  </si>
  <si>
    <t>LA PREVISORA S.A., Compañía de Seguros, requiere una firma especializada en la prestación de servicios de Asistencia vehicular, domiciliaria y personas, dado que no se  tiene la infraestructura necesaria para prestar estos servicios, razón por la cual se hace necesario contratar con un proveedor especializado.</t>
  </si>
  <si>
    <t>ÁREA SOLICITANTE</t>
  </si>
  <si>
    <t>GERENCIA TÉCNICA DE AUTOMÓVILES</t>
  </si>
  <si>
    <t>PROVEEDORES</t>
  </si>
  <si>
    <t>CONSULTADOS</t>
  </si>
  <si>
    <t>% DE PARTICIPACIÓN</t>
  </si>
  <si>
    <t>OBSERVACIONES</t>
  </si>
  <si>
    <t>HISTÓRICO</t>
  </si>
  <si>
    <t>AÑO</t>
  </si>
  <si>
    <t>VALOR</t>
  </si>
  <si>
    <t>NRO- CONTRATO / OS</t>
  </si>
  <si>
    <t>PROVEEDOR</t>
  </si>
  <si>
    <t>MODALIDAD</t>
  </si>
  <si>
    <t>063-2021</t>
  </si>
  <si>
    <t>AXA ASISTENCIA COLOMBIA</t>
  </si>
  <si>
    <t>INVITACIÓN ABIERTA</t>
  </si>
  <si>
    <t>FECHA DE INICIO DE ESTUDIO DE MERCADO</t>
  </si>
  <si>
    <t>FECHA DE FINALIZACIÓN DE ESTUDIO DE MERCADO</t>
  </si>
  <si>
    <t>PROGRAMADO EN EL PAA?</t>
  </si>
  <si>
    <t>SI</t>
  </si>
  <si>
    <t>VALOR ESTIMADO DEL CONTRATO EN EL PAA</t>
  </si>
  <si>
    <t>REQUERIMIENTO DE INFORMACIÓN -RFI-</t>
  </si>
  <si>
    <t>NO</t>
  </si>
  <si>
    <t>MES DE INICIO SEGÚN PAA</t>
  </si>
  <si>
    <t>SEPTIEMBRE</t>
  </si>
  <si>
    <t>PLAZO ESTIMADO DE EJECUCIÓN</t>
  </si>
  <si>
    <t>1 - 2 AÑOS</t>
  </si>
  <si>
    <t>MODALIDAD DE CONTRATACIÓN</t>
  </si>
  <si>
    <t>Elaborado por:</t>
  </si>
  <si>
    <t>SANDRA JANET RAMIREZ SAYAGO - PROFESIONAL GERENCIA DE CONTRATACIÓN</t>
  </si>
  <si>
    <r>
      <t xml:space="preserve"> PRECIOS DEL MERCADO
</t>
    </r>
    <r>
      <rPr>
        <b/>
        <sz val="10"/>
        <rFont val="Calibri"/>
        <family val="2"/>
        <scheme val="minor"/>
      </rPr>
      <t>Contratar Bienes y Servicios
FO-BIE-008_V2
Hoja 2/2</t>
    </r>
  </si>
  <si>
    <t>1 AÑO</t>
  </si>
  <si>
    <t>VEHICULO PESADO</t>
  </si>
  <si>
    <t>Plan</t>
  </si>
  <si>
    <t>COSTO</t>
  </si>
  <si>
    <t>IVA</t>
  </si>
  <si>
    <t>TOTAL</t>
  </si>
  <si>
    <t>RANGOS DE FRECUENCIA</t>
  </si>
  <si>
    <t>FACTOR</t>
  </si>
  <si>
    <t>PREMIUM</t>
  </si>
  <si>
    <t>0% - 3.0%​</t>
  </si>
  <si>
    <t>3.1% - 4.0%​</t>
  </si>
  <si>
    <t>4,1 % - 5,0%​</t>
  </si>
  <si>
    <t>5,1 % - 6,0%​</t>
  </si>
  <si>
    <t>6,1 % - 8,0%​</t>
  </si>
  <si>
    <t>Mayor al 8.0%​</t>
  </si>
  <si>
    <t>7.1% - 8.0%</t>
  </si>
  <si>
    <t>*Siniestralidad maxima cubierta del 70%</t>
  </si>
  <si>
    <t xml:space="preserve">*Tarifas definidas acorde al alcance especifico y premisas generales de la propuesta </t>
  </si>
  <si>
    <t>PREFERENTE</t>
  </si>
  <si>
    <t>CLÁSICO</t>
  </si>
  <si>
    <t>n/a</t>
  </si>
  <si>
    <t>VEHICULOS LIVIANOS</t>
  </si>
  <si>
    <t>6,1 % - 7,0%​</t>
  </si>
  <si>
    <t>Mayor al 7.0%​</t>
  </si>
  <si>
    <t>*Tarifas de referencia sujetas al incremento oficial de IPC.</t>
  </si>
  <si>
    <r>
      <t>0% - 3.0%</t>
    </r>
    <r>
      <rPr>
        <sz val="10"/>
        <color theme="1"/>
        <rFont val="Calibri"/>
        <family val="2"/>
      </rPr>
      <t>​</t>
    </r>
  </si>
  <si>
    <r>
      <t>3.1% - 4.0%</t>
    </r>
    <r>
      <rPr>
        <sz val="10"/>
        <color theme="1"/>
        <rFont val="Calibri"/>
        <family val="2"/>
      </rPr>
      <t>​</t>
    </r>
  </si>
  <si>
    <r>
      <t>4,1 % - 5,0%</t>
    </r>
    <r>
      <rPr>
        <sz val="10"/>
        <color rgb="FFFF0000"/>
        <rFont val="Calibri"/>
        <family val="2"/>
      </rPr>
      <t>​</t>
    </r>
  </si>
  <si>
    <r>
      <t>4,1 % - 5,0%</t>
    </r>
    <r>
      <rPr>
        <sz val="10"/>
        <color theme="1"/>
        <rFont val="Calibri"/>
        <family val="2"/>
      </rPr>
      <t>​</t>
    </r>
  </si>
  <si>
    <r>
      <t>5,1 % - 6,0%</t>
    </r>
    <r>
      <rPr>
        <sz val="10"/>
        <color theme="1"/>
        <rFont val="Calibri"/>
        <family val="2"/>
      </rPr>
      <t>​</t>
    </r>
  </si>
  <si>
    <r>
      <t>6,1 % - 7,0%</t>
    </r>
    <r>
      <rPr>
        <sz val="10"/>
        <color theme="1"/>
        <rFont val="Calibri"/>
        <family val="2"/>
      </rPr>
      <t>​</t>
    </r>
  </si>
  <si>
    <r>
      <t>Mayor al 7.0%</t>
    </r>
    <r>
      <rPr>
        <sz val="10"/>
        <color theme="1"/>
        <rFont val="Calibri"/>
        <family val="2"/>
      </rPr>
      <t>​</t>
    </r>
  </si>
  <si>
    <t>CLASICO</t>
  </si>
  <si>
    <r>
      <t>3.1% - 4.0%</t>
    </r>
    <r>
      <rPr>
        <sz val="10"/>
        <color rgb="FFFF0000"/>
        <rFont val="Calibri"/>
        <family val="2"/>
      </rPr>
      <t>​</t>
    </r>
  </si>
  <si>
    <t>MOTOS</t>
  </si>
  <si>
    <t>N/A</t>
  </si>
  <si>
    <t>0% - 2.0%​</t>
  </si>
  <si>
    <t>2.1% - 3.0%​</t>
  </si>
  <si>
    <t>3,1 % - 4,0%​</t>
  </si>
  <si>
    <t>Mayor al 4.0%</t>
  </si>
  <si>
    <t>PESADOS ESPECIALES</t>
  </si>
  <si>
    <r>
      <t>0% - 2.5%</t>
    </r>
    <r>
      <rPr>
        <sz val="10"/>
        <color theme="1"/>
        <rFont val="Calibri"/>
        <family val="2"/>
      </rPr>
      <t>​</t>
    </r>
  </si>
  <si>
    <r>
      <t>2.6% - 6.0%</t>
    </r>
    <r>
      <rPr>
        <sz val="10"/>
        <color rgb="FFFF0000"/>
        <rFont val="Calibri"/>
        <family val="2"/>
      </rPr>
      <t>​</t>
    </r>
  </si>
  <si>
    <r>
      <t>2.6% - 6.0%</t>
    </r>
    <r>
      <rPr>
        <sz val="10"/>
        <color theme="1"/>
        <rFont val="Calibri"/>
        <family val="2"/>
      </rPr>
      <t>​</t>
    </r>
  </si>
  <si>
    <r>
      <t>6,1 % - 10,0%</t>
    </r>
    <r>
      <rPr>
        <sz val="10"/>
        <color theme="1"/>
        <rFont val="Calibri"/>
        <family val="2"/>
      </rPr>
      <t>​</t>
    </r>
  </si>
  <si>
    <r>
      <t>10,1 % - 12,0%</t>
    </r>
    <r>
      <rPr>
        <sz val="10"/>
        <color theme="1"/>
        <rFont val="Calibri"/>
        <family val="2"/>
      </rPr>
      <t>​</t>
    </r>
  </si>
  <si>
    <r>
      <t>12,1 % - 13%</t>
    </r>
    <r>
      <rPr>
        <sz val="10"/>
        <color theme="1"/>
        <rFont val="Calibri"/>
        <family val="2"/>
      </rPr>
      <t>​</t>
    </r>
  </si>
  <si>
    <r>
      <t>13.1% - 15%</t>
    </r>
    <r>
      <rPr>
        <sz val="10"/>
        <color theme="1"/>
        <rFont val="Calibri"/>
        <family val="2"/>
      </rPr>
      <t>​</t>
    </r>
  </si>
  <si>
    <t>&gt;15.0%</t>
  </si>
  <si>
    <t>BICICLETAS</t>
  </si>
  <si>
    <t>0% - 3%​</t>
  </si>
  <si>
    <t>CLASICA</t>
  </si>
  <si>
    <t>PEQUEÑOS ACCESORIOS, LLANTA ESTALLADA Y AMORTIGUADORES</t>
  </si>
  <si>
    <t>0% - 6%​</t>
  </si>
  <si>
    <t>2 AÑOS</t>
  </si>
  <si>
    <t>0% - 2.5%​</t>
  </si>
  <si>
    <t>2.6% - 6.0%​</t>
  </si>
  <si>
    <t>6,1 % - 10,0%​</t>
  </si>
  <si>
    <t>10,1 % - 12,0%​</t>
  </si>
  <si>
    <t>12,1 % - 13%​</t>
  </si>
  <si>
    <t>13.1% - 15%​</t>
  </si>
  <si>
    <t>HOGAR</t>
  </si>
  <si>
    <t>EXPUESTOS</t>
  </si>
  <si>
    <t>CÁPITA X USUARIO</t>
  </si>
  <si>
    <t>TARIFA X RIESGO EXPUESTO MENSUAL</t>
  </si>
  <si>
    <t>3001 - 4000</t>
  </si>
  <si>
    <t>1.1% - 2%</t>
  </si>
  <si>
    <t>2.1% - 3%</t>
  </si>
  <si>
    <t>2.1% - 4.0%​</t>
  </si>
  <si>
    <t>4001 - 5000</t>
  </si>
  <si>
    <t>COPROPIEDADES</t>
  </si>
  <si>
    <t>30% - 40%</t>
  </si>
  <si>
    <t>0% - 35,0%​</t>
  </si>
  <si>
    <t>Área común residencial y comercial (Copropiedad)</t>
  </si>
  <si>
    <t>41% - 50%</t>
  </si>
  <si>
    <t>35.1% - 50.0%​</t>
  </si>
  <si>
    <t>5001 - 6000</t>
  </si>
  <si>
    <t>Mayor al 50.0%</t>
  </si>
  <si>
    <t>6001 - 7000</t>
  </si>
  <si>
    <t>PYME</t>
  </si>
  <si>
    <t>501 - 1000</t>
  </si>
  <si>
    <t>0.1% - 1%</t>
  </si>
  <si>
    <t>0% - 1.0%​</t>
  </si>
  <si>
    <t>1001 - 1500</t>
  </si>
  <si>
    <t>1.1% - 2.0%​</t>
  </si>
  <si>
    <t>Mayor al 2.0%</t>
  </si>
  <si>
    <t>INSTITUCIONES EDUCATIVAS</t>
  </si>
  <si>
    <t>CAPITA MES SIN IVA</t>
  </si>
  <si>
    <t>*Tarifas definidas acorde al alcance especifico y premisas generales de la propuesta.</t>
  </si>
  <si>
    <t>PERSONAS</t>
  </si>
  <si>
    <t>Riesgos</t>
  </si>
  <si>
    <t>Vida</t>
  </si>
  <si>
    <t>Riesgos + Asistencia Funeraria</t>
  </si>
  <si>
    <t>Vida + Exequial</t>
  </si>
  <si>
    <t>* Para el ramo de personas se podrá cotizar asistencia exequial por evento.</t>
  </si>
  <si>
    <t>* No presenta tarifa 2do año, está sujeta a incrementos de IPC anual.</t>
  </si>
  <si>
    <t>* No presenta costo para 2do año.</t>
  </si>
  <si>
    <t>Leticia</t>
  </si>
  <si>
    <t>Medellín</t>
  </si>
  <si>
    <t>ASESORIA JURIDICA TELEFONICA</t>
  </si>
  <si>
    <t>GRUA POR VARADA</t>
  </si>
  <si>
    <t>TAXI VARADA CARRETERA</t>
  </si>
  <si>
    <t>Arauca</t>
  </si>
  <si>
    <t>GRUA POR ACCIDENTE</t>
  </si>
  <si>
    <t>GRUA VARADA CARRETERA</t>
  </si>
  <si>
    <t>Barranquilla</t>
  </si>
  <si>
    <t>TRASLADO DE PASAJEROS</t>
  </si>
  <si>
    <t>TAXI VARADA LOCAL</t>
  </si>
  <si>
    <t>Cartagena</t>
  </si>
  <si>
    <t>GRUA VARADA LOCAL</t>
  </si>
  <si>
    <t>Tunja</t>
  </si>
  <si>
    <t>PRESENCIAL CHOQUE SIMPLE</t>
  </si>
  <si>
    <t>ABOGADO CHOQUE SIMPLE</t>
  </si>
  <si>
    <t>Manizales</t>
  </si>
  <si>
    <t>CERRAJERO VEHICULO</t>
  </si>
  <si>
    <t>TAXI TAXI CARRETERA</t>
  </si>
  <si>
    <t>Florencia</t>
  </si>
  <si>
    <t>ABOGADO OTRAS CONFERENCIAS</t>
  </si>
  <si>
    <t>Yopal</t>
  </si>
  <si>
    <t>CARRO TALLER - BATERIA</t>
  </si>
  <si>
    <t>ABOGADO CONFERENCIA POR CHOQUE</t>
  </si>
  <si>
    <t>Popayan</t>
  </si>
  <si>
    <t>GRUA ACCIDENTE LOCAL</t>
  </si>
  <si>
    <t>Valledupar</t>
  </si>
  <si>
    <t>CARRO TALLER - LLANTA</t>
  </si>
  <si>
    <t>CARRO TALLER INICIO DE BATERIA LOCAL</t>
  </si>
  <si>
    <t>Quibdó</t>
  </si>
  <si>
    <t>TAXI TAXI LOCAL</t>
  </si>
  <si>
    <t>Montería</t>
  </si>
  <si>
    <t>CARRO TALLER CAMBIO DE LLANTA LOCAL</t>
  </si>
  <si>
    <t>Bogota</t>
  </si>
  <si>
    <t>TAXI ACCIDENTE CARRETERA</t>
  </si>
  <si>
    <t>Inirida</t>
  </si>
  <si>
    <t>DAÑO O PERDIDA</t>
  </si>
  <si>
    <t>GRUA ACCIDENTE CARRETERA</t>
  </si>
  <si>
    <t>San Jose del Guaviare</t>
  </si>
  <si>
    <t>ACOMPAÑAMINETO</t>
  </si>
  <si>
    <t>GRUA MOTOS VARADA LOCAL</t>
  </si>
  <si>
    <t>Neiva</t>
  </si>
  <si>
    <t>ABOGADO PRELIMINAR LESIONES</t>
  </si>
  <si>
    <t>Riohacha</t>
  </si>
  <si>
    <t>ASISTENCIA FORANEA</t>
  </si>
  <si>
    <t>ABOGADO PRELIMINAR HOMICIDIO</t>
  </si>
  <si>
    <t>SantaMarta</t>
  </si>
  <si>
    <t>GRUA PROGRAMADA</t>
  </si>
  <si>
    <t>GRUA DAÑO O PERDIDA</t>
  </si>
  <si>
    <t>Villavicencio</t>
  </si>
  <si>
    <t>CONDUCTOR ELEGIDO ACOMPAÑAMINETO</t>
  </si>
  <si>
    <t>Pasto</t>
  </si>
  <si>
    <t>CONDUCTOR ELEGIDO CONDUCTOR ELEGIDO</t>
  </si>
  <si>
    <t>Cucuta</t>
  </si>
  <si>
    <t>TRAMITADOR</t>
  </si>
  <si>
    <t>CONDUCTOR ELEGIDO ASISTENCIA FORANEA</t>
  </si>
  <si>
    <t>Mocoa</t>
  </si>
  <si>
    <t>CARRO TALLER VARADA LOCAL</t>
  </si>
  <si>
    <t>Armenia</t>
  </si>
  <si>
    <t>- INFORMACION DEL PRODUCTO</t>
  </si>
  <si>
    <t>GRUA GRUA PROGRAMADA</t>
  </si>
  <si>
    <t>Pereira</t>
  </si>
  <si>
    <t>TRAMITE</t>
  </si>
  <si>
    <t>GRUA PERDIDA DE LLAVES</t>
  </si>
  <si>
    <t>San Andres</t>
  </si>
  <si>
    <t>CAMBIO DE LLANTA CARRETERA</t>
  </si>
  <si>
    <t>CARRO TALLER ENVIO DE GASOLINA LOCAL</t>
  </si>
  <si>
    <t>Bucaramanga</t>
  </si>
  <si>
    <t>PEQUEÑOS ACCESORIOS TRAMITADOR</t>
  </si>
  <si>
    <t>Sincelejo</t>
  </si>
  <si>
    <t>REEMBOLSOS TAXI CARRETERA</t>
  </si>
  <si>
    <t>Ibague</t>
  </si>
  <si>
    <t>REEMBOLSOS VARADA CARRETERA</t>
  </si>
  <si>
    <t>Cali</t>
  </si>
  <si>
    <t>REEMBOLSOS VARADA LOCAL</t>
  </si>
  <si>
    <t>Mitú</t>
  </si>
  <si>
    <t>TAXI ACCIDENTE LOCAL</t>
  </si>
  <si>
    <t>Puerto Carreño</t>
  </si>
  <si>
    <t>CERRAJERO VEHICULO CERRAJERO VEHICULAR LOCAL</t>
  </si>
  <si>
    <t>- - INFORMACION DEL PRODUCTO</t>
  </si>
  <si>
    <t>CERRAJERO VEHICULO PERDIDA DE LLAVES</t>
  </si>
  <si>
    <t>GRUA MOTOS VARADA CARRETERA</t>
  </si>
  <si>
    <t>CARRO TALLER ACCIDENTE LOCAL</t>
  </si>
  <si>
    <t>GRUA ASISTENCIA FORANEA</t>
  </si>
  <si>
    <t>REEMBOLSOS PERDIDA DE LLAVES</t>
  </si>
  <si>
    <t>GRUA MOTOS ACCIDENTE LOCAL</t>
  </si>
  <si>
    <t>CARRO TALLER CERRAJERO VEHICULAR LOCAL</t>
  </si>
  <si>
    <t>CERRAJERO VEHICULO VARADA CARRETERA</t>
  </si>
  <si>
    <t>PEQUEÑOS ACCESORIOS TRAMITE</t>
  </si>
  <si>
    <t>GRUA CAMBIO DE LLANTA CARRETERA</t>
  </si>
  <si>
    <t>TAXI ASISTENCIA FORANEA</t>
  </si>
  <si>
    <t>CERRAJERO VEHICULO CERRAJERO VEHICULAR CARRETERA</t>
  </si>
  <si>
    <t>PEQUEÑOS ACCESORIOS</t>
  </si>
  <si>
    <t>Reembolsos varada</t>
  </si>
  <si>
    <t>PROVEEDOR 1</t>
  </si>
  <si>
    <t>PROVEEDOR 2</t>
  </si>
  <si>
    <t>PROVEEDOR 3</t>
  </si>
  <si>
    <t>PROVEEDOR 4</t>
  </si>
  <si>
    <t>1.	PROVEEDOR 2
2.	PROVEEDOR 3
3.	PROVEEDOR 1
4.	PROVEEDOR 4
5.	PROVEEDOR 5
6.	PROVEEDOR 6</t>
  </si>
  <si>
    <t>1.	PROVEEDOR 2
2.	PROVEEDOR 3
3.	PROVEEDOR 1
4.	PROVEEDOR 4</t>
  </si>
  <si>
    <t>PARTICIPARON</t>
  </si>
  <si>
    <t>1. Lanzamiento invitación a cotizar el 10/08/2023, con fecha de cierre 23/08/2023.  
2. Se consultaron firmas de asistencias de otras compañías para la invitación.  En SECOP no se encontraron contratos con estos servicios.
3. Las firmas PROVEEDOR 4, PROVEEDOR 3 y PROVEEDOR 1, presentaron observaciones el 16/08/2023.  Las respuestas se atencieron el 17/08/2023, los documentos hacen parte del estudio de mercado.
4. Se solicitó aclaración de tarifas domiciliarias y personas a las firmas PROVEEDOR 3 Y PROVEEDOR 4.
5. Las firmas PROVEEDOR 5 Y PROVEEDOR 6 no enviaron justificación de las razones por la que no se presentaron.</t>
  </si>
  <si>
    <t>Otras líneas</t>
  </si>
  <si>
    <t>Autos livianos</t>
  </si>
  <si>
    <t xml:space="preserve">Áreas comunes </t>
  </si>
  <si>
    <t>Autos pesados</t>
  </si>
  <si>
    <t>Total año</t>
  </si>
  <si>
    <t>Línea de asistencia</t>
  </si>
  <si>
    <t>Riesgos proyectados</t>
  </si>
  <si>
    <t>Actual</t>
  </si>
  <si>
    <t>Proveedor 3</t>
  </si>
  <si>
    <t>Proveedor 2</t>
  </si>
  <si>
    <t>Proveedor 1</t>
  </si>
  <si>
    <t>Proveedor 4</t>
  </si>
  <si>
    <t>Proveedor 2 (2)</t>
  </si>
  <si>
    <t>* Cifras en millones de pesos sin IVA.</t>
  </si>
  <si>
    <t>**Incluye margen de variación.</t>
  </si>
  <si>
    <t>Línea</t>
  </si>
  <si>
    <t>Areas comunes</t>
  </si>
  <si>
    <t>Total sin IVA</t>
  </si>
  <si>
    <t>Total con IVA</t>
  </si>
  <si>
    <t>Costo de asistencia por línea - opciones del mercado (*) (**)</t>
  </si>
  <si>
    <t>Presupuesto piso incluido IVA(*)</t>
  </si>
  <si>
    <t>Presupuesto actual incluido IVA(*)</t>
  </si>
  <si>
    <t>Menor valor por línea (*)</t>
  </si>
  <si>
    <t>Incremento 10% (*)</t>
  </si>
  <si>
    <t>**Incluye margen de variación. Tomar presupuesto Piso de la adenda No.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</si>
</sst>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_-* #,##0_-;\-* #,##0_-;_-* &quot;-&quot;??_-;_-@_-"/>
    <numFmt numFmtId="166" formatCode="_(* #,##0.00_);_(* \(#,##0.00\);_(* &quot;-&quot;??_);_(@_)"/>
    <numFmt numFmtId="167" formatCode="_(&quot;$&quot;\ * #,##0.00_);_(&quot;$&quot;\ * \(#,##0.00\);_(&quot;$&quot;\ * &quot;-&quot;??_);_(@_)"/>
    <numFmt numFmtId="168" formatCode="_-&quot;$&quot;* #,##0.00_-;\-&quot;$&quot;* #,##0.00_-;_-&quot;$&quot;* &quot;-&quot;??_-;_-@_-"/>
    <numFmt numFmtId="169" formatCode="_(&quot;$&quot;* #,##0_);_(&quot;$&quot;* \(#,##0\);_(&quot;$&quot;* &quot;-&quot;_);_(@_)"/>
    <numFmt numFmtId="170" formatCode="#,##0_ ;\-#,##0\ "/>
    <numFmt numFmtId="171" formatCode="_-* #,##0.0_-;\-* #,##0.0_-;_-* &quot;-&quot;_-;_-@_-"/>
    <numFmt numFmtId="172" formatCode="_-* #,##0.00_-;\-* #,##0.00_-;_-* &quot;-&quot;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rgb="FFFFFFFF"/>
      <name val="Century Gothic"/>
      <family val="2"/>
    </font>
    <font>
      <sz val="1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rgb="FFFF0000"/>
      <name val="Century Gothic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sz val="10"/>
      <color rgb="FFFF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entury Gothic"/>
      <family val="2"/>
    </font>
    <font>
      <b/>
      <sz val="9"/>
      <color rgb="FFFFFFFF"/>
      <name val="Century Gothic"/>
      <family val="2"/>
    </font>
    <font>
      <sz val="9"/>
      <color rgb="FF000000"/>
      <name val="Century Gothic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Verdana"/>
      <family val="2"/>
    </font>
    <font>
      <b/>
      <sz val="11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color rgb="FF4F6228"/>
      <name val="Calibri"/>
      <family val="2"/>
    </font>
    <font>
      <sz val="10"/>
      <color rgb="FF4F6228"/>
      <name val="Calibri"/>
      <family val="2"/>
    </font>
    <font>
      <b/>
      <sz val="14"/>
      <name val="Calibri"/>
      <family val="2"/>
      <scheme val="minor"/>
    </font>
    <font>
      <b/>
      <sz val="10"/>
      <color rgb="FF4F6228"/>
      <name val="Calibri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8"/>
      <color theme="1"/>
      <name val="Verdana"/>
      <family val="2"/>
    </font>
    <font>
      <sz val="11"/>
      <color theme="0"/>
      <name val="Verdana"/>
      <family val="2"/>
    </font>
    <font>
      <sz val="11"/>
      <name val="Verdana"/>
      <family val="2"/>
    </font>
    <font>
      <sz val="8"/>
      <color theme="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70AD47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39000"/>
        <bgColor indexed="64"/>
      </patternFill>
    </fill>
    <fill>
      <patternFill patternType="solid">
        <fgColor rgb="FF37562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3BDFF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/>
    <xf numFmtId="0" fontId="8" fillId="0" borderId="0"/>
    <xf numFmtId="0" fontId="6" fillId="0" borderId="0" applyNumberFormat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41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164" fontId="3" fillId="0" borderId="2" xfId="2" applyNumberFormat="1" applyFont="1" applyBorder="1"/>
    <xf numFmtId="0" fontId="3" fillId="0" borderId="2" xfId="0" applyFont="1" applyBorder="1" applyAlignment="1">
      <alignment horizontal="center" vertical="center"/>
    </xf>
    <xf numFmtId="164" fontId="3" fillId="0" borderId="2" xfId="2" applyNumberFormat="1" applyFont="1" applyFill="1" applyBorder="1"/>
    <xf numFmtId="0" fontId="3" fillId="0" borderId="0" xfId="0" applyFont="1" applyAlignment="1">
      <alignment horizontal="center"/>
    </xf>
    <xf numFmtId="43" fontId="3" fillId="0" borderId="2" xfId="1" applyFont="1" applyBorder="1" applyAlignment="1">
      <alignment horizontal="right"/>
    </xf>
    <xf numFmtId="43" fontId="3" fillId="0" borderId="2" xfId="1" applyFont="1" applyFill="1" applyBorder="1" applyAlignment="1">
      <alignment horizontal="right"/>
    </xf>
    <xf numFmtId="6" fontId="3" fillId="0" borderId="0" xfId="0" applyNumberFormat="1" applyFont="1"/>
    <xf numFmtId="20" fontId="0" fillId="0" borderId="0" xfId="0" applyNumberFormat="1"/>
    <xf numFmtId="0" fontId="0" fillId="0" borderId="0" xfId="0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3" fillId="0" borderId="0" xfId="0" applyFont="1"/>
    <xf numFmtId="164" fontId="4" fillId="0" borderId="2" xfId="2" applyNumberFormat="1" applyFont="1" applyBorder="1"/>
    <xf numFmtId="164" fontId="4" fillId="0" borderId="2" xfId="2" applyNumberFormat="1" applyFont="1" applyFill="1" applyBorder="1"/>
    <xf numFmtId="164" fontId="14" fillId="0" borderId="2" xfId="2" applyNumberFormat="1" applyFont="1" applyBorder="1"/>
    <xf numFmtId="164" fontId="14" fillId="0" borderId="2" xfId="2" applyNumberFormat="1" applyFont="1" applyFill="1" applyBorder="1"/>
    <xf numFmtId="164" fontId="3" fillId="0" borderId="2" xfId="2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16" fillId="0" borderId="2" xfId="2" applyNumberFormat="1" applyFont="1" applyFill="1" applyBorder="1"/>
    <xf numFmtId="164" fontId="17" fillId="0" borderId="2" xfId="2" applyNumberFormat="1" applyFont="1" applyFill="1" applyBorder="1"/>
    <xf numFmtId="0" fontId="16" fillId="0" borderId="2" xfId="0" applyFont="1" applyBorder="1" applyAlignment="1">
      <alignment horizontal="center" vertical="center"/>
    </xf>
    <xf numFmtId="43" fontId="16" fillId="0" borderId="2" xfId="1" applyFont="1" applyFill="1" applyBorder="1" applyAlignment="1">
      <alignment horizontal="right"/>
    </xf>
    <xf numFmtId="164" fontId="16" fillId="0" borderId="2" xfId="2" applyNumberFormat="1" applyFont="1" applyBorder="1"/>
    <xf numFmtId="164" fontId="17" fillId="0" borderId="2" xfId="2" applyNumberFormat="1" applyFont="1" applyBorder="1"/>
    <xf numFmtId="43" fontId="16" fillId="0" borderId="2" xfId="1" applyFont="1" applyBorder="1" applyAlignment="1">
      <alignment horizontal="right"/>
    </xf>
    <xf numFmtId="165" fontId="16" fillId="0" borderId="2" xfId="1" applyNumberFormat="1" applyFont="1" applyBorder="1" applyAlignment="1">
      <alignment horizontal="center"/>
    </xf>
    <xf numFmtId="164" fontId="16" fillId="0" borderId="2" xfId="2" applyNumberFormat="1" applyFont="1" applyBorder="1" applyAlignment="1">
      <alignment horizontal="center"/>
    </xf>
    <xf numFmtId="42" fontId="3" fillId="0" borderId="2" xfId="2" applyNumberFormat="1" applyFont="1" applyBorder="1"/>
    <xf numFmtId="42" fontId="3" fillId="0" borderId="2" xfId="2" applyNumberFormat="1" applyFont="1" applyFill="1" applyBorder="1"/>
    <xf numFmtId="170" fontId="3" fillId="0" borderId="2" xfId="2" applyNumberFormat="1" applyFont="1" applyBorder="1"/>
    <xf numFmtId="0" fontId="4" fillId="0" borderId="2" xfId="0" applyFont="1" applyBorder="1" applyAlignment="1">
      <alignment horizontal="center" vertical="center"/>
    </xf>
    <xf numFmtId="10" fontId="3" fillId="0" borderId="2" xfId="13" applyNumberFormat="1" applyFont="1" applyBorder="1" applyAlignment="1">
      <alignment horizontal="right"/>
    </xf>
    <xf numFmtId="10" fontId="3" fillId="0" borderId="2" xfId="13" applyNumberFormat="1" applyFont="1" applyFill="1" applyBorder="1" applyAlignment="1">
      <alignment horizontal="right"/>
    </xf>
    <xf numFmtId="9" fontId="3" fillId="0" borderId="2" xfId="13" applyFont="1" applyFill="1" applyBorder="1" applyAlignment="1">
      <alignment horizontal="right"/>
    </xf>
    <xf numFmtId="9" fontId="3" fillId="0" borderId="2" xfId="13" applyFont="1" applyBorder="1" applyAlignment="1">
      <alignment horizontal="right"/>
    </xf>
    <xf numFmtId="0" fontId="19" fillId="8" borderId="0" xfId="0" applyFont="1" applyFill="1" applyAlignment="1">
      <alignment vertical="center"/>
    </xf>
    <xf numFmtId="0" fontId="20" fillId="8" borderId="0" xfId="0" applyFont="1" applyFill="1" applyAlignment="1">
      <alignment horizontal="center" vertical="center"/>
    </xf>
    <xf numFmtId="43" fontId="20" fillId="0" borderId="2" xfId="1" applyFont="1" applyFill="1" applyBorder="1" applyAlignment="1">
      <alignment horizontal="right" vertical="center"/>
    </xf>
    <xf numFmtId="43" fontId="20" fillId="8" borderId="2" xfId="1" applyFont="1" applyFill="1" applyBorder="1" applyAlignment="1">
      <alignment horizontal="right" vertical="center"/>
    </xf>
    <xf numFmtId="0" fontId="20" fillId="8" borderId="0" xfId="0" applyFont="1" applyFill="1" applyAlignment="1">
      <alignment vertical="center"/>
    </xf>
    <xf numFmtId="43" fontId="21" fillId="8" borderId="2" xfId="1" applyFont="1" applyFill="1" applyBorder="1" applyAlignment="1">
      <alignment horizontal="right" vertical="center"/>
    </xf>
    <xf numFmtId="164" fontId="22" fillId="0" borderId="2" xfId="2" applyNumberFormat="1" applyFont="1" applyFill="1" applyBorder="1" applyAlignment="1">
      <alignment vertical="center"/>
    </xf>
    <xf numFmtId="164" fontId="22" fillId="8" borderId="2" xfId="2" applyNumberFormat="1" applyFont="1" applyFill="1" applyBorder="1" applyAlignment="1">
      <alignment vertical="center"/>
    </xf>
    <xf numFmtId="0" fontId="23" fillId="3" borderId="2" xfId="0" applyFont="1" applyFill="1" applyBorder="1" applyAlignment="1">
      <alignment horizontal="center" vertical="center" wrapText="1"/>
    </xf>
    <xf numFmtId="164" fontId="22" fillId="0" borderId="2" xfId="2" applyNumberFormat="1" applyFont="1" applyFill="1" applyBorder="1" applyAlignment="1">
      <alignment vertical="center" wrapText="1"/>
    </xf>
    <xf numFmtId="43" fontId="24" fillId="0" borderId="2" xfId="1" applyFont="1" applyFill="1" applyBorder="1" applyAlignment="1">
      <alignment horizontal="right" vertical="center"/>
    </xf>
    <xf numFmtId="43" fontId="24" fillId="8" borderId="2" xfId="1" applyFont="1" applyFill="1" applyBorder="1" applyAlignment="1">
      <alignment horizontal="right" vertical="center"/>
    </xf>
    <xf numFmtId="43" fontId="15" fillId="8" borderId="2" xfId="1" applyFont="1" applyFill="1" applyBorder="1" applyAlignment="1">
      <alignment horizontal="right" vertical="center"/>
    </xf>
    <xf numFmtId="0" fontId="3" fillId="0" borderId="2" xfId="0" applyFont="1" applyBorder="1"/>
    <xf numFmtId="164" fontId="3" fillId="0" borderId="2" xfId="4" applyNumberFormat="1" applyFont="1" applyFill="1" applyBorder="1"/>
    <xf numFmtId="164" fontId="3" fillId="0" borderId="2" xfId="4" applyNumberFormat="1" applyFont="1" applyBorder="1"/>
    <xf numFmtId="0" fontId="3" fillId="0" borderId="2" xfId="14" applyFont="1" applyBorder="1" applyAlignment="1">
      <alignment horizontal="center" vertical="center"/>
    </xf>
    <xf numFmtId="166" fontId="3" fillId="0" borderId="2" xfId="3" applyFont="1" applyBorder="1" applyAlignment="1">
      <alignment horizontal="right"/>
    </xf>
    <xf numFmtId="164" fontId="4" fillId="0" borderId="2" xfId="4" applyNumberFormat="1" applyFont="1" applyBorder="1"/>
    <xf numFmtId="0" fontId="3" fillId="0" borderId="0" xfId="14" applyFont="1" applyAlignment="1">
      <alignment vertical="top"/>
    </xf>
    <xf numFmtId="0" fontId="24" fillId="8" borderId="0" xfId="0" applyFont="1" applyFill="1" applyAlignment="1">
      <alignment vertical="center"/>
    </xf>
    <xf numFmtId="0" fontId="24" fillId="8" borderId="0" xfId="0" applyFont="1" applyFill="1" applyAlignment="1">
      <alignment vertical="top"/>
    </xf>
    <xf numFmtId="0" fontId="3" fillId="0" borderId="2" xfId="0" applyFont="1" applyBorder="1" applyAlignment="1">
      <alignment wrapText="1"/>
    </xf>
    <xf numFmtId="164" fontId="24" fillId="0" borderId="2" xfId="2" applyNumberFormat="1" applyFont="1" applyFill="1" applyBorder="1" applyAlignment="1">
      <alignment vertical="center"/>
    </xf>
    <xf numFmtId="164" fontId="24" fillId="0" borderId="2" xfId="2" applyNumberFormat="1" applyFont="1" applyFill="1" applyBorder="1" applyAlignment="1">
      <alignment vertical="center" wrapText="1"/>
    </xf>
    <xf numFmtId="164" fontId="3" fillId="9" borderId="2" xfId="4" applyNumberFormat="1" applyFont="1" applyFill="1" applyBorder="1"/>
    <xf numFmtId="164" fontId="4" fillId="9" borderId="2" xfId="4" applyNumberFormat="1" applyFont="1" applyFill="1" applyBorder="1"/>
    <xf numFmtId="164" fontId="3" fillId="9" borderId="2" xfId="2" applyNumberFormat="1" applyFont="1" applyFill="1" applyBorder="1"/>
    <xf numFmtId="164" fontId="4" fillId="9" borderId="2" xfId="2" applyNumberFormat="1" applyFont="1" applyFill="1" applyBorder="1"/>
    <xf numFmtId="0" fontId="30" fillId="0" borderId="0" xfId="0" applyFont="1" applyProtection="1">
      <protection locked="0"/>
    </xf>
    <xf numFmtId="0" fontId="30" fillId="8" borderId="14" xfId="0" applyFont="1" applyFill="1" applyBorder="1" applyAlignment="1" applyProtection="1">
      <alignment vertical="center"/>
      <protection locked="0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>
      <alignment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15" xfId="0" applyFont="1" applyBorder="1" applyAlignment="1" applyProtection="1">
      <alignment vertical="center"/>
      <protection locked="0"/>
    </xf>
    <xf numFmtId="0" fontId="31" fillId="0" borderId="22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1" fillId="0" borderId="27" xfId="0" applyFont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 wrapText="1"/>
      <protection locked="0"/>
    </xf>
    <xf numFmtId="9" fontId="35" fillId="0" borderId="17" xfId="0" applyNumberFormat="1" applyFont="1" applyBorder="1" applyAlignment="1" applyProtection="1">
      <alignment horizontal="center" vertical="center" wrapText="1"/>
      <protection locked="0"/>
    </xf>
    <xf numFmtId="44" fontId="30" fillId="0" borderId="0" xfId="0" applyNumberFormat="1" applyFont="1" applyProtection="1">
      <protection locked="0"/>
    </xf>
    <xf numFmtId="0" fontId="36" fillId="10" borderId="0" xfId="0" applyFont="1" applyFill="1"/>
    <xf numFmtId="172" fontId="36" fillId="10" borderId="0" xfId="15" applyNumberFormat="1" applyFont="1" applyFill="1"/>
    <xf numFmtId="0" fontId="36" fillId="10" borderId="0" xfId="0" applyFont="1" applyFill="1" applyAlignment="1">
      <alignment horizontal="center" vertical="center"/>
    </xf>
    <xf numFmtId="0" fontId="37" fillId="11" borderId="2" xfId="0" applyFont="1" applyFill="1" applyBorder="1" applyAlignment="1">
      <alignment horizontal="center" vertical="center"/>
    </xf>
    <xf numFmtId="0" fontId="37" fillId="11" borderId="2" xfId="0" applyFont="1" applyFill="1" applyBorder="1" applyAlignment="1">
      <alignment horizontal="center" vertical="center" wrapText="1"/>
    </xf>
    <xf numFmtId="172" fontId="37" fillId="11" borderId="2" xfId="15" applyNumberFormat="1" applyFont="1" applyFill="1" applyBorder="1" applyAlignment="1">
      <alignment horizontal="center" vertical="center"/>
    </xf>
    <xf numFmtId="0" fontId="37" fillId="11" borderId="2" xfId="0" applyFont="1" applyFill="1" applyBorder="1" applyAlignment="1">
      <alignment horizontal="center"/>
    </xf>
    <xf numFmtId="171" fontId="36" fillId="12" borderId="2" xfId="0" applyNumberFormat="1" applyFont="1" applyFill="1" applyBorder="1" applyAlignment="1">
      <alignment horizontal="center"/>
    </xf>
    <xf numFmtId="0" fontId="36" fillId="13" borderId="2" xfId="0" applyFont="1" applyFill="1" applyBorder="1" applyAlignment="1">
      <alignment horizontal="center"/>
    </xf>
    <xf numFmtId="41" fontId="36" fillId="13" borderId="2" xfId="15" applyFont="1" applyFill="1" applyBorder="1" applyAlignment="1">
      <alignment horizontal="center"/>
    </xf>
    <xf numFmtId="171" fontId="36" fillId="13" borderId="2" xfId="15" applyNumberFormat="1" applyFont="1" applyFill="1" applyBorder="1" applyAlignment="1">
      <alignment horizontal="center"/>
    </xf>
    <xf numFmtId="171" fontId="36" fillId="13" borderId="2" xfId="0" applyNumberFormat="1" applyFont="1" applyFill="1" applyBorder="1" applyAlignment="1">
      <alignment horizontal="center"/>
    </xf>
    <xf numFmtId="172" fontId="37" fillId="11" borderId="2" xfId="15" applyNumberFormat="1" applyFont="1" applyFill="1" applyBorder="1" applyAlignment="1">
      <alignment horizontal="center"/>
    </xf>
    <xf numFmtId="172" fontId="36" fillId="0" borderId="2" xfId="15" applyNumberFormat="1" applyFont="1" applyBorder="1" applyAlignment="1">
      <alignment horizontal="center"/>
    </xf>
    <xf numFmtId="43" fontId="36" fillId="0" borderId="2" xfId="0" applyNumberFormat="1" applyFont="1" applyBorder="1"/>
    <xf numFmtId="41" fontId="37" fillId="11" borderId="2" xfId="15" applyFont="1" applyFill="1" applyBorder="1" applyAlignment="1">
      <alignment horizontal="center" vertical="center"/>
    </xf>
    <xf numFmtId="43" fontId="37" fillId="11" borderId="2" xfId="0" applyNumberFormat="1" applyFont="1" applyFill="1" applyBorder="1"/>
    <xf numFmtId="43" fontId="36" fillId="10" borderId="0" xfId="0" applyNumberFormat="1" applyFont="1" applyFill="1"/>
    <xf numFmtId="41" fontId="36" fillId="13" borderId="2" xfId="15" applyFont="1" applyFill="1" applyBorder="1" applyAlignment="1">
      <alignment horizontal="center" vertical="center"/>
    </xf>
    <xf numFmtId="10" fontId="39" fillId="10" borderId="0" xfId="13" applyNumberFormat="1" applyFont="1" applyFill="1" applyBorder="1" applyAlignment="1">
      <alignment horizontal="center" vertical="center"/>
    </xf>
    <xf numFmtId="10" fontId="40" fillId="10" borderId="0" xfId="13" applyNumberFormat="1" applyFont="1" applyFill="1" applyBorder="1" applyAlignment="1">
      <alignment horizontal="center" vertical="center"/>
    </xf>
    <xf numFmtId="0" fontId="37" fillId="12" borderId="2" xfId="0" applyFont="1" applyFill="1" applyBorder="1" applyAlignment="1">
      <alignment horizontal="center" vertical="center" wrapText="1"/>
    </xf>
    <xf numFmtId="172" fontId="36" fillId="10" borderId="0" xfId="15" applyNumberFormat="1" applyFont="1" applyFill="1" applyBorder="1"/>
    <xf numFmtId="0" fontId="27" fillId="8" borderId="12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32" fillId="0" borderId="9" xfId="0" applyFont="1" applyBorder="1" applyAlignment="1" applyProtection="1">
      <alignment horizontal="justify" vertical="center" wrapText="1"/>
      <protection locked="0"/>
    </xf>
    <xf numFmtId="0" fontId="32" fillId="0" borderId="10" xfId="0" applyFont="1" applyBorder="1" applyAlignment="1" applyProtection="1">
      <alignment horizontal="justify" vertical="center" wrapText="1"/>
      <protection locked="0"/>
    </xf>
    <xf numFmtId="0" fontId="32" fillId="0" borderId="16" xfId="0" applyFont="1" applyBorder="1" applyAlignment="1" applyProtection="1">
      <alignment horizontal="justify" vertical="center" wrapText="1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9" xfId="0" applyFont="1" applyBorder="1" applyAlignment="1" applyProtection="1">
      <alignment horizontal="left" vertical="center"/>
      <protection locked="0"/>
    </xf>
    <xf numFmtId="0" fontId="26" fillId="0" borderId="17" xfId="0" applyFont="1" applyBorder="1" applyAlignment="1" applyProtection="1">
      <alignment horizontal="left" vertical="center"/>
      <protection locked="0"/>
    </xf>
    <xf numFmtId="0" fontId="31" fillId="0" borderId="18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3" fillId="0" borderId="9" xfId="0" applyFont="1" applyBorder="1" applyAlignment="1" applyProtection="1">
      <alignment horizontal="left" vertical="center" wrapText="1"/>
      <protection locked="0"/>
    </xf>
    <xf numFmtId="0" fontId="33" fillId="0" borderId="11" xfId="0" applyFont="1" applyBorder="1" applyAlignment="1" applyProtection="1">
      <alignment horizontal="left" vertical="center" wrapText="1"/>
      <protection locked="0"/>
    </xf>
    <xf numFmtId="0" fontId="33" fillId="0" borderId="10" xfId="0" applyFont="1" applyBorder="1" applyAlignment="1" applyProtection="1">
      <alignment horizontal="left" vertical="center" wrapText="1"/>
      <protection locked="0"/>
    </xf>
    <xf numFmtId="0" fontId="33" fillId="0" borderId="16" xfId="0" applyFont="1" applyBorder="1" applyAlignment="1" applyProtection="1">
      <alignment horizontal="left" vertical="center" wrapText="1"/>
      <protection locked="0"/>
    </xf>
    <xf numFmtId="0" fontId="31" fillId="0" borderId="15" xfId="0" applyFont="1" applyBorder="1" applyAlignment="1">
      <alignment vertical="center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  <xf numFmtId="42" fontId="30" fillId="0" borderId="3" xfId="12" applyFont="1" applyFill="1" applyBorder="1" applyAlignment="1" applyProtection="1">
      <alignment horizontal="center" vertical="center" wrapText="1"/>
      <protection locked="0"/>
    </xf>
    <xf numFmtId="42" fontId="30" fillId="0" borderId="4" xfId="12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left" vertical="center"/>
      <protection locked="0"/>
    </xf>
    <xf numFmtId="0" fontId="30" fillId="0" borderId="29" xfId="0" applyFont="1" applyBorder="1" applyAlignment="1" applyProtection="1">
      <alignment horizontal="left" vertical="center"/>
      <protection locked="0"/>
    </xf>
    <xf numFmtId="14" fontId="33" fillId="0" borderId="9" xfId="0" applyNumberFormat="1" applyFont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 applyProtection="1">
      <alignment horizontal="center" vertical="center" wrapText="1"/>
      <protection locked="0"/>
    </xf>
    <xf numFmtId="14" fontId="33" fillId="0" borderId="16" xfId="0" applyNumberFormat="1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42" fontId="33" fillId="0" borderId="9" xfId="12" applyFont="1" applyFill="1" applyBorder="1" applyAlignment="1" applyProtection="1">
      <alignment horizontal="center" vertical="center" wrapText="1"/>
      <protection locked="0"/>
    </xf>
    <xf numFmtId="42" fontId="33" fillId="0" borderId="16" xfId="12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34" fillId="0" borderId="0" xfId="0" applyFont="1" applyAlignment="1" applyProtection="1">
      <alignment horizontal="center" vertical="center" wrapText="1"/>
      <protection locked="0"/>
    </xf>
    <xf numFmtId="0" fontId="23" fillId="7" borderId="0" xfId="0" applyFont="1" applyFill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38" fillId="10" borderId="30" xfId="0" applyFont="1" applyFill="1" applyBorder="1" applyAlignment="1">
      <alignment horizontal="left" vertical="center"/>
    </xf>
    <xf numFmtId="0" fontId="38" fillId="10" borderId="0" xfId="0" applyFont="1" applyFill="1" applyAlignment="1">
      <alignment horizontal="left" vertical="center"/>
    </xf>
    <xf numFmtId="0" fontId="37" fillId="11" borderId="2" xfId="0" applyFont="1" applyFill="1" applyBorder="1" applyAlignment="1">
      <alignment horizontal="center"/>
    </xf>
    <xf numFmtId="0" fontId="41" fillId="14" borderId="0" xfId="0" applyFont="1" applyFill="1" applyAlignment="1">
      <alignment horizontal="left" vertical="center"/>
    </xf>
  </cellXfs>
  <cellStyles count="16">
    <cellStyle name="Millares" xfId="1" builtinId="3"/>
    <cellStyle name="Millares [0]" xfId="15" builtinId="6"/>
    <cellStyle name="Millares 3" xfId="3" xr:uid="{00000000-0005-0000-0000-000001000000}"/>
    <cellStyle name="Moneda" xfId="2" builtinId="4"/>
    <cellStyle name="Moneda [0]" xfId="12" builtinId="7"/>
    <cellStyle name="Moneda [0] 2" xfId="5" xr:uid="{00000000-0005-0000-0000-000003000000}"/>
    <cellStyle name="Moneda [0] 3" xfId="11" xr:uid="{C85E7C6F-4996-41E5-BCE1-9AAAAC0177A4}"/>
    <cellStyle name="Moneda 2" xfId="4" xr:uid="{00000000-0005-0000-0000-000004000000}"/>
    <cellStyle name="Moneda 3" xfId="6" xr:uid="{00000000-0005-0000-0000-000005000000}"/>
    <cellStyle name="Normal" xfId="0" builtinId="0"/>
    <cellStyle name="Normal 11" xfId="7" xr:uid="{FDD7DF0E-16CA-4685-96BA-44713FAC0DD1}"/>
    <cellStyle name="Normal 11 12" xfId="10" xr:uid="{A349E48C-B8AA-415B-9A6B-7CB15BA29DFE}"/>
    <cellStyle name="Normal 2" xfId="8" xr:uid="{661D1CAB-FB3E-4D97-93A1-63FF1FF7E362}"/>
    <cellStyle name="Normal 3" xfId="9" xr:uid="{D875C89D-49F1-4186-BAF3-12E39FBEEBCD}"/>
    <cellStyle name="Normal 6" xfId="14" xr:uid="{5E7E26B9-C762-4B5C-BADF-58AD11B5C6EF}"/>
    <cellStyle name="Porcentaje" xfId="13" builtinId="5"/>
  </cellStyles>
  <dxfs count="2">
    <dxf>
      <fill>
        <patternFill>
          <bgColor theme="0"/>
        </patternFill>
      </fill>
    </dxf>
    <dxf>
      <numFmt numFmtId="2" formatCode="0.00"/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colors>
    <mruColors>
      <color rgb="FFCC66FF"/>
      <color rgb="FFD3BDFF"/>
      <color rgb="FF9966FF"/>
      <color rgb="FFF39000"/>
      <color rgb="FF11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928688</xdr:colOff>
      <xdr:row>1</xdr:row>
      <xdr:rowOff>246063</xdr:rowOff>
    </xdr:from>
    <xdr:to>
      <xdr:col>6</xdr:col>
      <xdr:colOff>752102</xdr:colOff>
      <xdr:row>1</xdr:row>
      <xdr:rowOff>994088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190AE06-B2BE-4997-9840-48CCEA3B67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8" y="515938"/>
          <a:ext cx="1553789" cy="748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62310</xdr:colOff>
      <xdr:row>0</xdr:row>
      <xdr:rowOff>123654</xdr:rowOff>
    </xdr:from>
    <xdr:to>
      <xdr:col>20</xdr:col>
      <xdr:colOff>691446</xdr:colOff>
      <xdr:row>0</xdr:row>
      <xdr:rowOff>677334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2DAB17-792C-4EA7-B728-30A54EB5F2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9143" y="123654"/>
          <a:ext cx="1454636" cy="553680"/>
        </a:xfrm>
        <a:prstGeom prst="rect">
          <a:avLst/>
        </a:prstGeom>
      </xdr:spPr>
    </xdr:pic>
    <xdr:clientData/>
  </xdr:twoCellAnchor>
  <xdr:twoCellAnchor editAs="oneCell">
    <xdr:from>
      <xdr:col>11</xdr:col>
      <xdr:colOff>426375</xdr:colOff>
      <xdr:row>0</xdr:row>
      <xdr:rowOff>151882</xdr:rowOff>
    </xdr:from>
    <xdr:to>
      <xdr:col>13</xdr:col>
      <xdr:colOff>409226</xdr:colOff>
      <xdr:row>0</xdr:row>
      <xdr:rowOff>684391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E8475F80-005D-4332-A2E7-703E82300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6764" y="151882"/>
          <a:ext cx="1478628" cy="532509"/>
        </a:xfrm>
        <a:prstGeom prst="rect">
          <a:avLst/>
        </a:prstGeom>
      </xdr:spPr>
    </xdr:pic>
    <xdr:clientData/>
  </xdr:twoCellAnchor>
  <xdr:twoCellAnchor editAs="oneCell">
    <xdr:from>
      <xdr:col>25</xdr:col>
      <xdr:colOff>635002</xdr:colOff>
      <xdr:row>0</xdr:row>
      <xdr:rowOff>141115</xdr:rowOff>
    </xdr:from>
    <xdr:to>
      <xdr:col>27</xdr:col>
      <xdr:colOff>544472</xdr:colOff>
      <xdr:row>0</xdr:row>
      <xdr:rowOff>694795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8CE12F77-EB30-4AF1-9516-FE2EE4C8A3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99280" y="141115"/>
          <a:ext cx="1454636" cy="553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522107</xdr:colOff>
      <xdr:row>0</xdr:row>
      <xdr:rowOff>91726</xdr:rowOff>
    </xdr:from>
    <xdr:to>
      <xdr:col>12</xdr:col>
      <xdr:colOff>455568</xdr:colOff>
      <xdr:row>0</xdr:row>
      <xdr:rowOff>624235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97B7AF8-8C11-4797-A1B6-3DD69BBF50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29" y="91726"/>
          <a:ext cx="1478628" cy="532509"/>
        </a:xfrm>
        <a:prstGeom prst="rect">
          <a:avLst/>
        </a:prstGeom>
      </xdr:spPr>
    </xdr:pic>
    <xdr:clientData/>
  </xdr:twoCellAnchor>
  <xdr:twoCellAnchor editAs="oneCell">
    <xdr:from>
      <xdr:col>17</xdr:col>
      <xdr:colOff>522107</xdr:colOff>
      <xdr:row>0</xdr:row>
      <xdr:rowOff>77614</xdr:rowOff>
    </xdr:from>
    <xdr:to>
      <xdr:col>19</xdr:col>
      <xdr:colOff>455569</xdr:colOff>
      <xdr:row>0</xdr:row>
      <xdr:rowOff>610123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CEF3F9A4-F47F-4FD9-9CF1-197195237A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7385" y="77614"/>
          <a:ext cx="1478628" cy="532509"/>
        </a:xfrm>
        <a:prstGeom prst="rect">
          <a:avLst/>
        </a:prstGeom>
      </xdr:spPr>
    </xdr:pic>
    <xdr:clientData/>
  </xdr:twoCellAnchor>
  <xdr:twoCellAnchor editAs="oneCell">
    <xdr:from>
      <xdr:col>24</xdr:col>
      <xdr:colOff>366880</xdr:colOff>
      <xdr:row>0</xdr:row>
      <xdr:rowOff>98780</xdr:rowOff>
    </xdr:from>
    <xdr:to>
      <xdr:col>26</xdr:col>
      <xdr:colOff>448508</xdr:colOff>
      <xdr:row>0</xdr:row>
      <xdr:rowOff>631289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114109F-426C-40AB-8120-F89723ABFE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1713" y="98780"/>
          <a:ext cx="1478628" cy="5325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486827</xdr:colOff>
      <xdr:row>0</xdr:row>
      <xdr:rowOff>190505</xdr:rowOff>
    </xdr:from>
    <xdr:to>
      <xdr:col>20</xdr:col>
      <xdr:colOff>512011</xdr:colOff>
      <xdr:row>1</xdr:row>
      <xdr:rowOff>66847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6522FBDE-2890-46F0-ADE7-A0BE89205B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494" y="190505"/>
          <a:ext cx="1478628" cy="532509"/>
        </a:xfrm>
        <a:prstGeom prst="rect">
          <a:avLst/>
        </a:prstGeom>
      </xdr:spPr>
    </xdr:pic>
    <xdr:clientData/>
  </xdr:twoCellAnchor>
  <xdr:twoCellAnchor editAs="oneCell">
    <xdr:from>
      <xdr:col>11</xdr:col>
      <xdr:colOff>536219</xdr:colOff>
      <xdr:row>0</xdr:row>
      <xdr:rowOff>148172</xdr:rowOff>
    </xdr:from>
    <xdr:to>
      <xdr:col>13</xdr:col>
      <xdr:colOff>476736</xdr:colOff>
      <xdr:row>1</xdr:row>
      <xdr:rowOff>24514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877218E6-4AF5-4C0B-9188-0800DC31C7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3108" y="148172"/>
          <a:ext cx="1478628" cy="532509"/>
        </a:xfrm>
        <a:prstGeom prst="rect">
          <a:avLst/>
        </a:prstGeom>
      </xdr:spPr>
    </xdr:pic>
    <xdr:clientData/>
  </xdr:twoCellAnchor>
  <xdr:twoCellAnchor editAs="oneCell">
    <xdr:from>
      <xdr:col>25</xdr:col>
      <xdr:colOff>634995</xdr:colOff>
      <xdr:row>0</xdr:row>
      <xdr:rowOff>190506</xdr:rowOff>
    </xdr:from>
    <xdr:to>
      <xdr:col>27</xdr:col>
      <xdr:colOff>423334</xdr:colOff>
      <xdr:row>1</xdr:row>
      <xdr:rowOff>1412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4F7147A0-8961-4DE3-8823-ECD3B41B79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9884" y="190506"/>
          <a:ext cx="1432283" cy="4586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444506</xdr:colOff>
      <xdr:row>0</xdr:row>
      <xdr:rowOff>127004</xdr:rowOff>
    </xdr:from>
    <xdr:to>
      <xdr:col>12</xdr:col>
      <xdr:colOff>377968</xdr:colOff>
      <xdr:row>0</xdr:row>
      <xdr:rowOff>659513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1AC61C0-38B1-4D5A-B7FA-276367329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3062" y="127004"/>
          <a:ext cx="1478628" cy="532509"/>
        </a:xfrm>
        <a:prstGeom prst="rect">
          <a:avLst/>
        </a:prstGeom>
      </xdr:spPr>
    </xdr:pic>
    <xdr:clientData/>
  </xdr:twoCellAnchor>
  <xdr:twoCellAnchor editAs="oneCell">
    <xdr:from>
      <xdr:col>24</xdr:col>
      <xdr:colOff>458614</xdr:colOff>
      <xdr:row>0</xdr:row>
      <xdr:rowOff>134058</xdr:rowOff>
    </xdr:from>
    <xdr:to>
      <xdr:col>26</xdr:col>
      <xdr:colOff>416278</xdr:colOff>
      <xdr:row>0</xdr:row>
      <xdr:rowOff>663223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CB4F764-DFCA-4741-8BC3-5A22FBBD34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9892" y="134058"/>
          <a:ext cx="1354664" cy="529165"/>
        </a:xfrm>
        <a:prstGeom prst="rect">
          <a:avLst/>
        </a:prstGeom>
      </xdr:spPr>
    </xdr:pic>
    <xdr:clientData/>
  </xdr:twoCellAnchor>
  <xdr:twoCellAnchor editAs="oneCell">
    <xdr:from>
      <xdr:col>17</xdr:col>
      <xdr:colOff>451552</xdr:colOff>
      <xdr:row>0</xdr:row>
      <xdr:rowOff>105836</xdr:rowOff>
    </xdr:from>
    <xdr:to>
      <xdr:col>19</xdr:col>
      <xdr:colOff>385013</xdr:colOff>
      <xdr:row>0</xdr:row>
      <xdr:rowOff>638345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51007C7D-DBB9-4160-AE4F-FBB0BD10D4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3274" y="105836"/>
          <a:ext cx="1478628" cy="532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A0A4-E838-499B-855D-CA31F43DF712}">
  <dimension ref="F3:G2637"/>
  <sheetViews>
    <sheetView workbookViewId="0">
      <selection activeCell="G8" sqref="G8"/>
    </sheetView>
  </sheetViews>
  <sheetFormatPr baseColWidth="10" defaultColWidth="11.453125" defaultRowHeight="14.5" x14ac:dyDescent="0.35"/>
  <cols>
    <col min="6" max="6" width="9.453125" style="12" customWidth="1"/>
    <col min="7" max="7" width="33" style="12" bestFit="1" customWidth="1"/>
  </cols>
  <sheetData>
    <row r="3" spans="6:7" x14ac:dyDescent="0.35">
      <c r="F3" s="13" t="s">
        <v>0</v>
      </c>
      <c r="G3" s="13" t="s">
        <v>1</v>
      </c>
    </row>
    <row r="4" spans="6:7" x14ac:dyDescent="0.35">
      <c r="F4" s="14" t="s">
        <v>2</v>
      </c>
      <c r="G4" s="14" t="s">
        <v>3</v>
      </c>
    </row>
    <row r="5" spans="6:7" x14ac:dyDescent="0.35">
      <c r="F5" s="14" t="s">
        <v>4</v>
      </c>
      <c r="G5" s="14" t="s">
        <v>3</v>
      </c>
    </row>
    <row r="6" spans="6:7" x14ac:dyDescent="0.35">
      <c r="F6" s="14" t="s">
        <v>2</v>
      </c>
      <c r="G6" s="14" t="s">
        <v>5</v>
      </c>
    </row>
    <row r="7" spans="6:7" x14ac:dyDescent="0.35">
      <c r="F7" s="14" t="s">
        <v>6</v>
      </c>
      <c r="G7" s="14" t="s">
        <v>7</v>
      </c>
    </row>
    <row r="8" spans="6:7" x14ac:dyDescent="0.35">
      <c r="F8" s="14" t="s">
        <v>8</v>
      </c>
      <c r="G8" s="14" t="s">
        <v>9</v>
      </c>
    </row>
    <row r="9" spans="6:7" x14ac:dyDescent="0.35">
      <c r="F9" s="14" t="s">
        <v>10</v>
      </c>
      <c r="G9" s="14" t="s">
        <v>11</v>
      </c>
    </row>
    <row r="10" spans="6:7" x14ac:dyDescent="0.35">
      <c r="F10" s="14" t="s">
        <v>12</v>
      </c>
      <c r="G10" s="14" t="s">
        <v>7</v>
      </c>
    </row>
    <row r="11" spans="6:7" x14ac:dyDescent="0.35">
      <c r="F11" s="14" t="s">
        <v>13</v>
      </c>
      <c r="G11" s="14" t="s">
        <v>7</v>
      </c>
    </row>
    <row r="12" spans="6:7" x14ac:dyDescent="0.35">
      <c r="F12" s="14" t="s">
        <v>14</v>
      </c>
      <c r="G12" s="14" t="s">
        <v>7</v>
      </c>
    </row>
    <row r="13" spans="6:7" x14ac:dyDescent="0.35">
      <c r="F13" s="14" t="s">
        <v>15</v>
      </c>
      <c r="G13" s="14" t="s">
        <v>11</v>
      </c>
    </row>
    <row r="14" spans="6:7" x14ac:dyDescent="0.35">
      <c r="F14" s="14" t="s">
        <v>16</v>
      </c>
      <c r="G14" s="14" t="s">
        <v>17</v>
      </c>
    </row>
    <row r="15" spans="6:7" x14ac:dyDescent="0.35">
      <c r="F15" s="14" t="s">
        <v>18</v>
      </c>
      <c r="G15" s="14" t="s">
        <v>17</v>
      </c>
    </row>
    <row r="16" spans="6:7" x14ac:dyDescent="0.35">
      <c r="F16" s="14" t="s">
        <v>19</v>
      </c>
      <c r="G16" s="14" t="s">
        <v>11</v>
      </c>
    </row>
    <row r="17" spans="6:7" x14ac:dyDescent="0.35">
      <c r="F17" s="14" t="s">
        <v>20</v>
      </c>
      <c r="G17" s="14" t="s">
        <v>21</v>
      </c>
    </row>
    <row r="18" spans="6:7" x14ac:dyDescent="0.35">
      <c r="F18" s="14" t="s">
        <v>22</v>
      </c>
      <c r="G18" s="14" t="s">
        <v>11</v>
      </c>
    </row>
    <row r="19" spans="6:7" x14ac:dyDescent="0.35">
      <c r="F19" s="14" t="s">
        <v>23</v>
      </c>
      <c r="G19" s="14" t="s">
        <v>11</v>
      </c>
    </row>
    <row r="20" spans="6:7" x14ac:dyDescent="0.35">
      <c r="F20" s="14" t="s">
        <v>24</v>
      </c>
      <c r="G20" s="14" t="s">
        <v>25</v>
      </c>
    </row>
    <row r="21" spans="6:7" x14ac:dyDescent="0.35">
      <c r="F21" s="14" t="s">
        <v>26</v>
      </c>
      <c r="G21" s="14" t="s">
        <v>11</v>
      </c>
    </row>
    <row r="22" spans="6:7" x14ac:dyDescent="0.35">
      <c r="F22" s="14" t="s">
        <v>27</v>
      </c>
      <c r="G22" s="14" t="s">
        <v>17</v>
      </c>
    </row>
    <row r="23" spans="6:7" x14ac:dyDescent="0.35">
      <c r="F23" s="14" t="s">
        <v>28</v>
      </c>
      <c r="G23" s="14" t="s">
        <v>11</v>
      </c>
    </row>
    <row r="24" spans="6:7" x14ac:dyDescent="0.35">
      <c r="F24" s="14" t="s">
        <v>29</v>
      </c>
      <c r="G24" s="14" t="s">
        <v>17</v>
      </c>
    </row>
    <row r="25" spans="6:7" x14ac:dyDescent="0.35">
      <c r="F25" s="14" t="s">
        <v>29</v>
      </c>
      <c r="G25" s="14" t="s">
        <v>30</v>
      </c>
    </row>
    <row r="26" spans="6:7" x14ac:dyDescent="0.35">
      <c r="F26" s="14" t="s">
        <v>31</v>
      </c>
      <c r="G26" s="14" t="s">
        <v>11</v>
      </c>
    </row>
    <row r="27" spans="6:7" x14ac:dyDescent="0.35">
      <c r="F27" s="14" t="s">
        <v>32</v>
      </c>
      <c r="G27" s="14" t="s">
        <v>7</v>
      </c>
    </row>
    <row r="28" spans="6:7" x14ac:dyDescent="0.35">
      <c r="F28" s="14" t="s">
        <v>33</v>
      </c>
      <c r="G28" s="14" t="s">
        <v>11</v>
      </c>
    </row>
    <row r="29" spans="6:7" x14ac:dyDescent="0.35">
      <c r="F29" s="14" t="s">
        <v>34</v>
      </c>
      <c r="G29" s="14" t="s">
        <v>35</v>
      </c>
    </row>
    <row r="30" spans="6:7" x14ac:dyDescent="0.35">
      <c r="F30" s="14" t="s">
        <v>36</v>
      </c>
      <c r="G30" s="14" t="s">
        <v>35</v>
      </c>
    </row>
    <row r="31" spans="6:7" x14ac:dyDescent="0.35">
      <c r="F31" s="15" t="s">
        <v>34</v>
      </c>
      <c r="G31" s="15" t="s">
        <v>35</v>
      </c>
    </row>
    <row r="32" spans="6:7" x14ac:dyDescent="0.35">
      <c r="F32" s="15" t="s">
        <v>37</v>
      </c>
      <c r="G32" s="15" t="s">
        <v>11</v>
      </c>
    </row>
    <row r="33" spans="6:7" x14ac:dyDescent="0.35">
      <c r="F33" s="14" t="s">
        <v>38</v>
      </c>
      <c r="G33" s="14" t="s">
        <v>11</v>
      </c>
    </row>
    <row r="34" spans="6:7" x14ac:dyDescent="0.35">
      <c r="F34" s="14" t="s">
        <v>39</v>
      </c>
      <c r="G34" s="14" t="s">
        <v>11</v>
      </c>
    </row>
    <row r="35" spans="6:7" x14ac:dyDescent="0.35">
      <c r="F35" s="14" t="s">
        <v>40</v>
      </c>
      <c r="G35" s="14" t="s">
        <v>7</v>
      </c>
    </row>
    <row r="36" spans="6:7" x14ac:dyDescent="0.35">
      <c r="F36" s="14" t="s">
        <v>41</v>
      </c>
      <c r="G36" s="14" t="s">
        <v>7</v>
      </c>
    </row>
    <row r="37" spans="6:7" x14ac:dyDescent="0.35">
      <c r="F37" s="14" t="s">
        <v>2</v>
      </c>
      <c r="G37" s="14" t="s">
        <v>35</v>
      </c>
    </row>
    <row r="38" spans="6:7" x14ac:dyDescent="0.35">
      <c r="F38" s="14" t="s">
        <v>42</v>
      </c>
      <c r="G38" s="14" t="s">
        <v>11</v>
      </c>
    </row>
    <row r="39" spans="6:7" x14ac:dyDescent="0.35">
      <c r="F39" s="14" t="s">
        <v>43</v>
      </c>
      <c r="G39" s="14" t="s">
        <v>9</v>
      </c>
    </row>
    <row r="40" spans="6:7" x14ac:dyDescent="0.35">
      <c r="F40" s="14" t="s">
        <v>44</v>
      </c>
      <c r="G40" s="14" t="s">
        <v>17</v>
      </c>
    </row>
    <row r="41" spans="6:7" x14ac:dyDescent="0.35">
      <c r="F41" s="14" t="s">
        <v>45</v>
      </c>
      <c r="G41" s="14" t="s">
        <v>7</v>
      </c>
    </row>
    <row r="42" spans="6:7" x14ac:dyDescent="0.35">
      <c r="F42" s="14" t="s">
        <v>46</v>
      </c>
      <c r="G42" s="14" t="s">
        <v>7</v>
      </c>
    </row>
    <row r="43" spans="6:7" x14ac:dyDescent="0.35">
      <c r="F43" s="15" t="s">
        <v>47</v>
      </c>
      <c r="G43" s="15" t="s">
        <v>7</v>
      </c>
    </row>
    <row r="44" spans="6:7" x14ac:dyDescent="0.35">
      <c r="F44" s="14" t="s">
        <v>47</v>
      </c>
      <c r="G44" s="14" t="s">
        <v>21</v>
      </c>
    </row>
    <row r="45" spans="6:7" x14ac:dyDescent="0.35">
      <c r="F45" s="14" t="s">
        <v>48</v>
      </c>
      <c r="G45" s="14" t="s">
        <v>35</v>
      </c>
    </row>
    <row r="46" spans="6:7" x14ac:dyDescent="0.35">
      <c r="F46" s="14" t="s">
        <v>49</v>
      </c>
      <c r="G46" s="14" t="s">
        <v>7</v>
      </c>
    </row>
    <row r="47" spans="6:7" x14ac:dyDescent="0.35">
      <c r="F47" s="14" t="s">
        <v>50</v>
      </c>
      <c r="G47" s="14" t="s">
        <v>7</v>
      </c>
    </row>
    <row r="48" spans="6:7" x14ac:dyDescent="0.35">
      <c r="F48" s="14" t="s">
        <v>51</v>
      </c>
      <c r="G48" s="14" t="s">
        <v>7</v>
      </c>
    </row>
    <row r="49" spans="6:7" x14ac:dyDescent="0.35">
      <c r="F49" s="14" t="s">
        <v>52</v>
      </c>
      <c r="G49" s="14" t="s">
        <v>11</v>
      </c>
    </row>
    <row r="50" spans="6:7" x14ac:dyDescent="0.35">
      <c r="F50" s="14" t="s">
        <v>53</v>
      </c>
      <c r="G50" s="14" t="s">
        <v>11</v>
      </c>
    </row>
    <row r="51" spans="6:7" x14ac:dyDescent="0.35">
      <c r="F51" s="15" t="s">
        <v>54</v>
      </c>
      <c r="G51" s="15" t="s">
        <v>11</v>
      </c>
    </row>
    <row r="52" spans="6:7" x14ac:dyDescent="0.35">
      <c r="F52" s="14" t="s">
        <v>55</v>
      </c>
      <c r="G52" s="14" t="s">
        <v>56</v>
      </c>
    </row>
    <row r="53" spans="6:7" x14ac:dyDescent="0.35">
      <c r="F53" s="14" t="s">
        <v>57</v>
      </c>
      <c r="G53" s="14" t="s">
        <v>7</v>
      </c>
    </row>
    <row r="54" spans="6:7" x14ac:dyDescent="0.35">
      <c r="F54" s="14" t="s">
        <v>58</v>
      </c>
      <c r="G54" s="14" t="s">
        <v>17</v>
      </c>
    </row>
    <row r="55" spans="6:7" x14ac:dyDescent="0.35">
      <c r="F55" s="14" t="s">
        <v>59</v>
      </c>
      <c r="G55" s="14" t="s">
        <v>7</v>
      </c>
    </row>
    <row r="56" spans="6:7" x14ac:dyDescent="0.35">
      <c r="F56" s="14" t="s">
        <v>45</v>
      </c>
      <c r="G56" s="14" t="s">
        <v>21</v>
      </c>
    </row>
    <row r="57" spans="6:7" x14ac:dyDescent="0.35">
      <c r="F57" s="14" t="s">
        <v>60</v>
      </c>
      <c r="G57" s="14" t="s">
        <v>11</v>
      </c>
    </row>
    <row r="58" spans="6:7" x14ac:dyDescent="0.35">
      <c r="F58" s="14" t="s">
        <v>61</v>
      </c>
      <c r="G58" s="14" t="s">
        <v>7</v>
      </c>
    </row>
    <row r="59" spans="6:7" x14ac:dyDescent="0.35">
      <c r="F59" s="14" t="s">
        <v>62</v>
      </c>
      <c r="G59" s="14" t="s">
        <v>7</v>
      </c>
    </row>
    <row r="60" spans="6:7" x14ac:dyDescent="0.35">
      <c r="F60" s="14" t="s">
        <v>63</v>
      </c>
      <c r="G60" s="14" t="s">
        <v>7</v>
      </c>
    </row>
    <row r="61" spans="6:7" x14ac:dyDescent="0.35">
      <c r="F61" s="15" t="s">
        <v>64</v>
      </c>
      <c r="G61" s="15" t="s">
        <v>7</v>
      </c>
    </row>
    <row r="62" spans="6:7" x14ac:dyDescent="0.35">
      <c r="F62" s="14" t="s">
        <v>65</v>
      </c>
      <c r="G62" s="14" t="s">
        <v>3</v>
      </c>
    </row>
    <row r="63" spans="6:7" x14ac:dyDescent="0.35">
      <c r="F63" s="14" t="s">
        <v>66</v>
      </c>
      <c r="G63" s="14" t="s">
        <v>7</v>
      </c>
    </row>
    <row r="64" spans="6:7" x14ac:dyDescent="0.35">
      <c r="F64" s="14" t="s">
        <v>67</v>
      </c>
      <c r="G64" s="14" t="s">
        <v>7</v>
      </c>
    </row>
    <row r="65" spans="6:7" x14ac:dyDescent="0.35">
      <c r="F65" s="14" t="s">
        <v>67</v>
      </c>
      <c r="G65" s="14" t="s">
        <v>21</v>
      </c>
    </row>
    <row r="66" spans="6:7" x14ac:dyDescent="0.35">
      <c r="F66" s="14" t="s">
        <v>68</v>
      </c>
      <c r="G66" s="14" t="s">
        <v>7</v>
      </c>
    </row>
    <row r="67" spans="6:7" x14ac:dyDescent="0.35">
      <c r="F67" s="14" t="s">
        <v>69</v>
      </c>
      <c r="G67" s="14" t="s">
        <v>35</v>
      </c>
    </row>
    <row r="68" spans="6:7" x14ac:dyDescent="0.35">
      <c r="F68" s="14" t="s">
        <v>70</v>
      </c>
      <c r="G68" s="14" t="s">
        <v>11</v>
      </c>
    </row>
    <row r="69" spans="6:7" x14ac:dyDescent="0.35">
      <c r="F69" s="14" t="s">
        <v>71</v>
      </c>
      <c r="G69" s="14" t="s">
        <v>11</v>
      </c>
    </row>
    <row r="70" spans="6:7" x14ac:dyDescent="0.35">
      <c r="F70" s="14" t="s">
        <v>72</v>
      </c>
      <c r="G70" s="14" t="s">
        <v>7</v>
      </c>
    </row>
    <row r="71" spans="6:7" x14ac:dyDescent="0.35">
      <c r="F71" s="14" t="s">
        <v>73</v>
      </c>
      <c r="G71" s="14" t="s">
        <v>11</v>
      </c>
    </row>
    <row r="72" spans="6:7" x14ac:dyDescent="0.35">
      <c r="F72" s="14" t="s">
        <v>74</v>
      </c>
      <c r="G72" s="14" t="s">
        <v>17</v>
      </c>
    </row>
    <row r="73" spans="6:7" x14ac:dyDescent="0.35">
      <c r="F73" s="14" t="s">
        <v>75</v>
      </c>
      <c r="G73" s="14" t="s">
        <v>7</v>
      </c>
    </row>
    <row r="74" spans="6:7" x14ac:dyDescent="0.35">
      <c r="F74" s="14" t="s">
        <v>76</v>
      </c>
      <c r="G74" s="14" t="s">
        <v>35</v>
      </c>
    </row>
    <row r="75" spans="6:7" x14ac:dyDescent="0.35">
      <c r="F75" s="14" t="s">
        <v>77</v>
      </c>
      <c r="G75" s="14" t="s">
        <v>7</v>
      </c>
    </row>
    <row r="76" spans="6:7" x14ac:dyDescent="0.35">
      <c r="F76" s="14" t="s">
        <v>75</v>
      </c>
      <c r="G76" s="14" t="s">
        <v>21</v>
      </c>
    </row>
    <row r="77" spans="6:7" x14ac:dyDescent="0.35">
      <c r="F77" s="14" t="s">
        <v>78</v>
      </c>
      <c r="G77" s="14" t="s">
        <v>7</v>
      </c>
    </row>
    <row r="78" spans="6:7" x14ac:dyDescent="0.35">
      <c r="F78" s="14" t="s">
        <v>78</v>
      </c>
      <c r="G78" s="14" t="s">
        <v>21</v>
      </c>
    </row>
    <row r="79" spans="6:7" x14ac:dyDescent="0.35">
      <c r="F79" s="14" t="s">
        <v>79</v>
      </c>
      <c r="G79" s="14" t="s">
        <v>7</v>
      </c>
    </row>
    <row r="80" spans="6:7" x14ac:dyDescent="0.35">
      <c r="F80" s="14" t="s">
        <v>80</v>
      </c>
      <c r="G80" s="14" t="s">
        <v>7</v>
      </c>
    </row>
    <row r="81" spans="6:7" x14ac:dyDescent="0.35">
      <c r="F81" s="14" t="s">
        <v>31</v>
      </c>
      <c r="G81" s="14" t="s">
        <v>30</v>
      </c>
    </row>
    <row r="82" spans="6:7" x14ac:dyDescent="0.35">
      <c r="F82" s="14" t="s">
        <v>81</v>
      </c>
      <c r="G82" s="14" t="s">
        <v>30</v>
      </c>
    </row>
    <row r="83" spans="6:7" x14ac:dyDescent="0.35">
      <c r="F83" s="14" t="s">
        <v>36</v>
      </c>
      <c r="G83" s="14" t="s">
        <v>35</v>
      </c>
    </row>
    <row r="84" spans="6:7" x14ac:dyDescent="0.35">
      <c r="F84" s="14" t="s">
        <v>82</v>
      </c>
      <c r="G84" s="14" t="s">
        <v>7</v>
      </c>
    </row>
    <row r="85" spans="6:7" x14ac:dyDescent="0.35">
      <c r="F85" s="14" t="s">
        <v>83</v>
      </c>
      <c r="G85" s="14" t="s">
        <v>35</v>
      </c>
    </row>
    <row r="86" spans="6:7" x14ac:dyDescent="0.35">
      <c r="F86" s="14" t="s">
        <v>68</v>
      </c>
      <c r="G86" s="14" t="s">
        <v>84</v>
      </c>
    </row>
    <row r="87" spans="6:7" x14ac:dyDescent="0.35">
      <c r="F87" s="14" t="s">
        <v>82</v>
      </c>
      <c r="G87" s="14" t="s">
        <v>7</v>
      </c>
    </row>
    <row r="88" spans="6:7" x14ac:dyDescent="0.35">
      <c r="F88" s="14" t="s">
        <v>85</v>
      </c>
      <c r="G88" s="14" t="s">
        <v>7</v>
      </c>
    </row>
    <row r="89" spans="6:7" x14ac:dyDescent="0.35">
      <c r="F89" s="14" t="s">
        <v>85</v>
      </c>
      <c r="G89" s="14" t="s">
        <v>7</v>
      </c>
    </row>
    <row r="90" spans="6:7" x14ac:dyDescent="0.35">
      <c r="F90" s="14" t="s">
        <v>61</v>
      </c>
      <c r="G90" s="14" t="s">
        <v>7</v>
      </c>
    </row>
    <row r="91" spans="6:7" x14ac:dyDescent="0.35">
      <c r="F91" s="14" t="s">
        <v>86</v>
      </c>
      <c r="G91" s="14" t="s">
        <v>7</v>
      </c>
    </row>
    <row r="92" spans="6:7" x14ac:dyDescent="0.35">
      <c r="F92" s="14" t="s">
        <v>87</v>
      </c>
      <c r="G92" s="14" t="s">
        <v>7</v>
      </c>
    </row>
    <row r="93" spans="6:7" x14ac:dyDescent="0.35">
      <c r="F93" s="14" t="s">
        <v>75</v>
      </c>
      <c r="G93" s="14" t="s">
        <v>3</v>
      </c>
    </row>
    <row r="94" spans="6:7" x14ac:dyDescent="0.35">
      <c r="F94" s="15" t="s">
        <v>88</v>
      </c>
      <c r="G94" s="15" t="s">
        <v>30</v>
      </c>
    </row>
    <row r="95" spans="6:7" x14ac:dyDescent="0.35">
      <c r="F95" s="14" t="s">
        <v>89</v>
      </c>
      <c r="G95" s="14" t="s">
        <v>11</v>
      </c>
    </row>
    <row r="96" spans="6:7" x14ac:dyDescent="0.35">
      <c r="F96" s="14" t="s">
        <v>90</v>
      </c>
      <c r="G96" s="14" t="s">
        <v>17</v>
      </c>
    </row>
    <row r="97" spans="6:7" x14ac:dyDescent="0.35">
      <c r="F97" s="14" t="s">
        <v>91</v>
      </c>
      <c r="G97" s="14" t="s">
        <v>11</v>
      </c>
    </row>
    <row r="98" spans="6:7" x14ac:dyDescent="0.35">
      <c r="F98" s="14" t="s">
        <v>92</v>
      </c>
      <c r="G98" s="14" t="s">
        <v>17</v>
      </c>
    </row>
    <row r="99" spans="6:7" x14ac:dyDescent="0.35">
      <c r="F99" s="14" t="s">
        <v>93</v>
      </c>
      <c r="G99" s="14" t="s">
        <v>7</v>
      </c>
    </row>
    <row r="100" spans="6:7" x14ac:dyDescent="0.35">
      <c r="F100" s="14" t="s">
        <v>94</v>
      </c>
      <c r="G100" s="14" t="s">
        <v>25</v>
      </c>
    </row>
    <row r="101" spans="6:7" x14ac:dyDescent="0.35">
      <c r="F101" s="14" t="s">
        <v>39</v>
      </c>
      <c r="G101" s="14" t="s">
        <v>11</v>
      </c>
    </row>
    <row r="102" spans="6:7" x14ac:dyDescent="0.35">
      <c r="F102" s="14" t="s">
        <v>63</v>
      </c>
      <c r="G102" s="14" t="s">
        <v>11</v>
      </c>
    </row>
    <row r="103" spans="6:7" x14ac:dyDescent="0.35">
      <c r="F103" s="14" t="s">
        <v>95</v>
      </c>
      <c r="G103" s="14" t="s">
        <v>7</v>
      </c>
    </row>
    <row r="104" spans="6:7" x14ac:dyDescent="0.35">
      <c r="F104" s="14" t="s">
        <v>96</v>
      </c>
      <c r="G104" s="14" t="s">
        <v>7</v>
      </c>
    </row>
    <row r="105" spans="6:7" x14ac:dyDescent="0.35">
      <c r="F105" s="14" t="s">
        <v>97</v>
      </c>
      <c r="G105" s="14" t="s">
        <v>11</v>
      </c>
    </row>
    <row r="106" spans="6:7" x14ac:dyDescent="0.35">
      <c r="F106" s="14" t="s">
        <v>98</v>
      </c>
      <c r="G106" s="14" t="s">
        <v>11</v>
      </c>
    </row>
    <row r="107" spans="6:7" x14ac:dyDescent="0.35">
      <c r="F107" s="14" t="s">
        <v>99</v>
      </c>
      <c r="G107" s="14" t="s">
        <v>11</v>
      </c>
    </row>
    <row r="108" spans="6:7" x14ac:dyDescent="0.35">
      <c r="F108" s="14" t="s">
        <v>67</v>
      </c>
      <c r="G108" s="14" t="s">
        <v>100</v>
      </c>
    </row>
    <row r="109" spans="6:7" x14ac:dyDescent="0.35">
      <c r="F109" s="14" t="s">
        <v>101</v>
      </c>
      <c r="G109" s="14" t="s">
        <v>11</v>
      </c>
    </row>
    <row r="110" spans="6:7" x14ac:dyDescent="0.35">
      <c r="F110" s="14" t="s">
        <v>102</v>
      </c>
      <c r="G110" s="14" t="s">
        <v>7</v>
      </c>
    </row>
    <row r="111" spans="6:7" x14ac:dyDescent="0.35">
      <c r="F111" s="14" t="s">
        <v>103</v>
      </c>
      <c r="G111" s="14" t="s">
        <v>7</v>
      </c>
    </row>
    <row r="112" spans="6:7" x14ac:dyDescent="0.35">
      <c r="F112" s="14" t="s">
        <v>103</v>
      </c>
      <c r="G112" s="14" t="s">
        <v>21</v>
      </c>
    </row>
    <row r="113" spans="6:7" x14ac:dyDescent="0.35">
      <c r="F113" s="14" t="s">
        <v>50</v>
      </c>
      <c r="G113" s="14" t="s">
        <v>11</v>
      </c>
    </row>
    <row r="114" spans="6:7" x14ac:dyDescent="0.35">
      <c r="F114" s="14" t="s">
        <v>104</v>
      </c>
      <c r="G114" s="14" t="s">
        <v>35</v>
      </c>
    </row>
    <row r="115" spans="6:7" x14ac:dyDescent="0.35">
      <c r="F115" s="14" t="s">
        <v>105</v>
      </c>
      <c r="G115" s="14" t="s">
        <v>11</v>
      </c>
    </row>
    <row r="116" spans="6:7" x14ac:dyDescent="0.35">
      <c r="F116" s="14" t="s">
        <v>106</v>
      </c>
      <c r="G116" s="14" t="s">
        <v>7</v>
      </c>
    </row>
    <row r="117" spans="6:7" x14ac:dyDescent="0.35">
      <c r="F117" s="14" t="s">
        <v>107</v>
      </c>
      <c r="G117" s="14" t="s">
        <v>7</v>
      </c>
    </row>
    <row r="118" spans="6:7" x14ac:dyDescent="0.35">
      <c r="F118" s="14" t="s">
        <v>108</v>
      </c>
      <c r="G118" s="14" t="s">
        <v>7</v>
      </c>
    </row>
    <row r="119" spans="6:7" x14ac:dyDescent="0.35">
      <c r="F119" s="14" t="s">
        <v>109</v>
      </c>
      <c r="G119" s="14" t="s">
        <v>11</v>
      </c>
    </row>
    <row r="120" spans="6:7" x14ac:dyDescent="0.35">
      <c r="F120" s="14" t="s">
        <v>73</v>
      </c>
      <c r="G120" s="14" t="s">
        <v>11</v>
      </c>
    </row>
    <row r="121" spans="6:7" x14ac:dyDescent="0.35">
      <c r="F121" s="14" t="s">
        <v>110</v>
      </c>
      <c r="G121" s="14" t="s">
        <v>17</v>
      </c>
    </row>
    <row r="122" spans="6:7" x14ac:dyDescent="0.35">
      <c r="F122" s="14" t="s">
        <v>111</v>
      </c>
      <c r="G122" s="14" t="s">
        <v>17</v>
      </c>
    </row>
    <row r="123" spans="6:7" x14ac:dyDescent="0.35">
      <c r="F123" s="14" t="s">
        <v>112</v>
      </c>
      <c r="G123" s="14" t="s">
        <v>35</v>
      </c>
    </row>
    <row r="124" spans="6:7" x14ac:dyDescent="0.35">
      <c r="F124" s="14" t="s">
        <v>113</v>
      </c>
      <c r="G124" s="14" t="s">
        <v>7</v>
      </c>
    </row>
    <row r="125" spans="6:7" x14ac:dyDescent="0.35">
      <c r="F125" s="14" t="s">
        <v>114</v>
      </c>
      <c r="G125" s="14" t="s">
        <v>35</v>
      </c>
    </row>
    <row r="126" spans="6:7" x14ac:dyDescent="0.35">
      <c r="F126" s="14" t="s">
        <v>115</v>
      </c>
      <c r="G126" s="14" t="s">
        <v>7</v>
      </c>
    </row>
    <row r="127" spans="6:7" x14ac:dyDescent="0.35">
      <c r="F127" s="14" t="s">
        <v>116</v>
      </c>
      <c r="G127" s="14" t="s">
        <v>7</v>
      </c>
    </row>
    <row r="128" spans="6:7" x14ac:dyDescent="0.35">
      <c r="F128" s="14" t="s">
        <v>117</v>
      </c>
      <c r="G128" s="14" t="s">
        <v>7</v>
      </c>
    </row>
    <row r="129" spans="6:7" x14ac:dyDescent="0.35">
      <c r="F129" s="14" t="s">
        <v>118</v>
      </c>
      <c r="G129" s="14" t="s">
        <v>17</v>
      </c>
    </row>
    <row r="130" spans="6:7" x14ac:dyDescent="0.35">
      <c r="F130" s="14" t="s">
        <v>119</v>
      </c>
      <c r="G130" s="14" t="s">
        <v>17</v>
      </c>
    </row>
    <row r="131" spans="6:7" x14ac:dyDescent="0.35">
      <c r="F131" s="14" t="s">
        <v>120</v>
      </c>
      <c r="G131" s="14" t="s">
        <v>11</v>
      </c>
    </row>
    <row r="132" spans="6:7" x14ac:dyDescent="0.35">
      <c r="F132" s="14" t="s">
        <v>121</v>
      </c>
      <c r="G132" s="14" t="s">
        <v>7</v>
      </c>
    </row>
    <row r="133" spans="6:7" x14ac:dyDescent="0.35">
      <c r="F133" s="14" t="s">
        <v>122</v>
      </c>
      <c r="G133" s="14" t="s">
        <v>17</v>
      </c>
    </row>
    <row r="134" spans="6:7" x14ac:dyDescent="0.35">
      <c r="F134" s="14" t="s">
        <v>121</v>
      </c>
      <c r="G134" s="14" t="s">
        <v>21</v>
      </c>
    </row>
    <row r="135" spans="6:7" x14ac:dyDescent="0.35">
      <c r="F135" s="14" t="s">
        <v>123</v>
      </c>
      <c r="G135" s="14" t="s">
        <v>11</v>
      </c>
    </row>
    <row r="136" spans="6:7" x14ac:dyDescent="0.35">
      <c r="F136" s="14" t="s">
        <v>124</v>
      </c>
      <c r="G136" s="14" t="s">
        <v>56</v>
      </c>
    </row>
    <row r="137" spans="6:7" x14ac:dyDescent="0.35">
      <c r="F137" s="14" t="s">
        <v>125</v>
      </c>
      <c r="G137" s="14" t="s">
        <v>126</v>
      </c>
    </row>
    <row r="138" spans="6:7" x14ac:dyDescent="0.35">
      <c r="F138" s="14" t="s">
        <v>127</v>
      </c>
      <c r="G138" s="14" t="s">
        <v>128</v>
      </c>
    </row>
    <row r="139" spans="6:7" x14ac:dyDescent="0.35">
      <c r="F139" s="14" t="s">
        <v>129</v>
      </c>
      <c r="G139" s="14" t="s">
        <v>11</v>
      </c>
    </row>
    <row r="140" spans="6:7" x14ac:dyDescent="0.35">
      <c r="F140" s="14" t="s">
        <v>130</v>
      </c>
      <c r="G140" s="14" t="s">
        <v>11</v>
      </c>
    </row>
    <row r="141" spans="6:7" x14ac:dyDescent="0.35">
      <c r="F141" s="14" t="s">
        <v>131</v>
      </c>
      <c r="G141" s="14" t="s">
        <v>17</v>
      </c>
    </row>
    <row r="142" spans="6:7" x14ac:dyDescent="0.35">
      <c r="F142" s="14" t="s">
        <v>132</v>
      </c>
      <c r="G142" s="14" t="s">
        <v>17</v>
      </c>
    </row>
    <row r="143" spans="6:7" x14ac:dyDescent="0.35">
      <c r="F143" s="14" t="s">
        <v>133</v>
      </c>
      <c r="G143" s="14" t="s">
        <v>17</v>
      </c>
    </row>
    <row r="144" spans="6:7" x14ac:dyDescent="0.35">
      <c r="F144" s="14" t="s">
        <v>134</v>
      </c>
      <c r="G144" s="14" t="s">
        <v>7</v>
      </c>
    </row>
    <row r="145" spans="6:7" x14ac:dyDescent="0.35">
      <c r="F145" s="14" t="s">
        <v>135</v>
      </c>
      <c r="G145" s="14" t="s">
        <v>7</v>
      </c>
    </row>
    <row r="146" spans="6:7" x14ac:dyDescent="0.35">
      <c r="F146" s="14" t="s">
        <v>136</v>
      </c>
      <c r="G146" s="14" t="s">
        <v>7</v>
      </c>
    </row>
    <row r="147" spans="6:7" x14ac:dyDescent="0.35">
      <c r="F147" s="14" t="s">
        <v>137</v>
      </c>
      <c r="G147" s="14" t="s">
        <v>17</v>
      </c>
    </row>
    <row r="148" spans="6:7" x14ac:dyDescent="0.35">
      <c r="F148" s="14" t="s">
        <v>138</v>
      </c>
      <c r="G148" s="14" t="s">
        <v>139</v>
      </c>
    </row>
    <row r="149" spans="6:7" x14ac:dyDescent="0.35">
      <c r="F149" s="14" t="s">
        <v>140</v>
      </c>
      <c r="G149" s="14" t="s">
        <v>11</v>
      </c>
    </row>
    <row r="150" spans="6:7" x14ac:dyDescent="0.35">
      <c r="F150" s="14" t="s">
        <v>141</v>
      </c>
      <c r="G150" s="14" t="s">
        <v>11</v>
      </c>
    </row>
    <row r="151" spans="6:7" x14ac:dyDescent="0.35">
      <c r="F151" s="14" t="s">
        <v>142</v>
      </c>
      <c r="G151" s="14" t="s">
        <v>35</v>
      </c>
    </row>
    <row r="152" spans="6:7" x14ac:dyDescent="0.35">
      <c r="F152" s="14" t="s">
        <v>134</v>
      </c>
      <c r="G152" s="14" t="s">
        <v>139</v>
      </c>
    </row>
    <row r="153" spans="6:7" x14ac:dyDescent="0.35">
      <c r="F153" s="14" t="s">
        <v>143</v>
      </c>
      <c r="G153" s="14" t="s">
        <v>100</v>
      </c>
    </row>
    <row r="154" spans="6:7" x14ac:dyDescent="0.35">
      <c r="F154" s="14" t="s">
        <v>144</v>
      </c>
      <c r="G154" s="14" t="s">
        <v>17</v>
      </c>
    </row>
    <row r="155" spans="6:7" x14ac:dyDescent="0.35">
      <c r="F155" s="14" t="s">
        <v>145</v>
      </c>
      <c r="G155" s="14" t="s">
        <v>7</v>
      </c>
    </row>
    <row r="156" spans="6:7" x14ac:dyDescent="0.35">
      <c r="F156" s="14" t="s">
        <v>146</v>
      </c>
      <c r="G156" s="14" t="s">
        <v>17</v>
      </c>
    </row>
    <row r="157" spans="6:7" x14ac:dyDescent="0.35">
      <c r="F157" s="14" t="s">
        <v>147</v>
      </c>
      <c r="G157" s="14" t="s">
        <v>7</v>
      </c>
    </row>
    <row r="158" spans="6:7" x14ac:dyDescent="0.35">
      <c r="F158" s="14" t="s">
        <v>148</v>
      </c>
      <c r="G158" s="14" t="s">
        <v>149</v>
      </c>
    </row>
    <row r="159" spans="6:7" x14ac:dyDescent="0.35">
      <c r="F159" s="14" t="s">
        <v>150</v>
      </c>
      <c r="G159" s="14" t="s">
        <v>35</v>
      </c>
    </row>
    <row r="160" spans="6:7" x14ac:dyDescent="0.35">
      <c r="F160" s="14" t="s">
        <v>151</v>
      </c>
      <c r="G160" s="14" t="s">
        <v>17</v>
      </c>
    </row>
    <row r="161" spans="6:7" x14ac:dyDescent="0.35">
      <c r="F161" s="14" t="s">
        <v>152</v>
      </c>
      <c r="G161" s="14" t="s">
        <v>17</v>
      </c>
    </row>
    <row r="162" spans="6:7" x14ac:dyDescent="0.35">
      <c r="F162" s="14" t="s">
        <v>153</v>
      </c>
      <c r="G162" s="14" t="s">
        <v>17</v>
      </c>
    </row>
    <row r="163" spans="6:7" x14ac:dyDescent="0.35">
      <c r="F163" s="14" t="s">
        <v>154</v>
      </c>
      <c r="G163" s="14" t="s">
        <v>7</v>
      </c>
    </row>
    <row r="164" spans="6:7" x14ac:dyDescent="0.35">
      <c r="F164" s="14" t="s">
        <v>155</v>
      </c>
      <c r="G164" s="14" t="s">
        <v>149</v>
      </c>
    </row>
    <row r="165" spans="6:7" x14ac:dyDescent="0.35">
      <c r="F165" s="14" t="s">
        <v>154</v>
      </c>
      <c r="G165" s="14" t="s">
        <v>21</v>
      </c>
    </row>
    <row r="166" spans="6:7" x14ac:dyDescent="0.35">
      <c r="F166" s="15" t="s">
        <v>156</v>
      </c>
      <c r="G166" s="15" t="s">
        <v>30</v>
      </c>
    </row>
    <row r="167" spans="6:7" x14ac:dyDescent="0.35">
      <c r="F167" s="14" t="s">
        <v>157</v>
      </c>
      <c r="G167" s="14" t="s">
        <v>17</v>
      </c>
    </row>
    <row r="168" spans="6:7" x14ac:dyDescent="0.35">
      <c r="F168" s="14" t="s">
        <v>158</v>
      </c>
      <c r="G168" s="14" t="s">
        <v>17</v>
      </c>
    </row>
    <row r="169" spans="6:7" x14ac:dyDescent="0.35">
      <c r="F169" s="14" t="s">
        <v>159</v>
      </c>
      <c r="G169" s="14" t="s">
        <v>17</v>
      </c>
    </row>
    <row r="170" spans="6:7" x14ac:dyDescent="0.35">
      <c r="F170" s="14" t="s">
        <v>160</v>
      </c>
      <c r="G170" s="14" t="s">
        <v>7</v>
      </c>
    </row>
    <row r="171" spans="6:7" x14ac:dyDescent="0.35">
      <c r="F171" s="14" t="s">
        <v>161</v>
      </c>
      <c r="G171" s="14" t="s">
        <v>17</v>
      </c>
    </row>
    <row r="172" spans="6:7" x14ac:dyDescent="0.35">
      <c r="F172" s="14" t="s">
        <v>162</v>
      </c>
      <c r="G172" s="14" t="s">
        <v>7</v>
      </c>
    </row>
    <row r="173" spans="6:7" x14ac:dyDescent="0.35">
      <c r="F173" s="14" t="s">
        <v>163</v>
      </c>
      <c r="G173" s="14" t="s">
        <v>149</v>
      </c>
    </row>
    <row r="174" spans="6:7" x14ac:dyDescent="0.35">
      <c r="F174" s="14" t="s">
        <v>164</v>
      </c>
      <c r="G174" s="14" t="s">
        <v>7</v>
      </c>
    </row>
    <row r="175" spans="6:7" x14ac:dyDescent="0.35">
      <c r="F175" s="14" t="s">
        <v>165</v>
      </c>
      <c r="G175" s="14" t="s">
        <v>149</v>
      </c>
    </row>
    <row r="176" spans="6:7" x14ac:dyDescent="0.35">
      <c r="F176" s="14" t="s">
        <v>166</v>
      </c>
      <c r="G176" s="14" t="s">
        <v>7</v>
      </c>
    </row>
    <row r="177" spans="6:7" x14ac:dyDescent="0.35">
      <c r="F177" s="14" t="s">
        <v>167</v>
      </c>
      <c r="G177" s="14" t="s">
        <v>149</v>
      </c>
    </row>
    <row r="178" spans="6:7" x14ac:dyDescent="0.35">
      <c r="F178" s="14" t="s">
        <v>168</v>
      </c>
      <c r="G178" s="14" t="s">
        <v>3</v>
      </c>
    </row>
    <row r="179" spans="6:7" x14ac:dyDescent="0.35">
      <c r="F179" s="14" t="s">
        <v>169</v>
      </c>
      <c r="G179" s="14" t="s">
        <v>149</v>
      </c>
    </row>
    <row r="180" spans="6:7" x14ac:dyDescent="0.35">
      <c r="F180" s="14" t="s">
        <v>170</v>
      </c>
      <c r="G180" s="14" t="s">
        <v>149</v>
      </c>
    </row>
    <row r="181" spans="6:7" x14ac:dyDescent="0.35">
      <c r="F181" s="14" t="s">
        <v>171</v>
      </c>
      <c r="G181" s="14" t="s">
        <v>149</v>
      </c>
    </row>
    <row r="182" spans="6:7" x14ac:dyDescent="0.35">
      <c r="F182" s="14" t="s">
        <v>172</v>
      </c>
      <c r="G182" s="14" t="s">
        <v>35</v>
      </c>
    </row>
    <row r="183" spans="6:7" x14ac:dyDescent="0.35">
      <c r="F183" s="14" t="s">
        <v>172</v>
      </c>
      <c r="G183" s="14" t="s">
        <v>21</v>
      </c>
    </row>
    <row r="184" spans="6:7" x14ac:dyDescent="0.35">
      <c r="F184" s="14" t="s">
        <v>173</v>
      </c>
      <c r="G184" s="14" t="s">
        <v>149</v>
      </c>
    </row>
    <row r="185" spans="6:7" x14ac:dyDescent="0.35">
      <c r="F185" s="14" t="s">
        <v>174</v>
      </c>
      <c r="G185" s="14" t="s">
        <v>149</v>
      </c>
    </row>
    <row r="186" spans="6:7" x14ac:dyDescent="0.35">
      <c r="F186" s="14" t="s">
        <v>164</v>
      </c>
      <c r="G186" s="14" t="s">
        <v>21</v>
      </c>
    </row>
    <row r="187" spans="6:7" x14ac:dyDescent="0.35">
      <c r="F187" s="14" t="s">
        <v>175</v>
      </c>
      <c r="G187" s="14" t="s">
        <v>149</v>
      </c>
    </row>
    <row r="188" spans="6:7" x14ac:dyDescent="0.35">
      <c r="F188" s="14" t="s">
        <v>176</v>
      </c>
      <c r="G188" s="14" t="s">
        <v>149</v>
      </c>
    </row>
    <row r="189" spans="6:7" x14ac:dyDescent="0.35">
      <c r="F189" s="14" t="s">
        <v>177</v>
      </c>
      <c r="G189" s="14" t="s">
        <v>7</v>
      </c>
    </row>
    <row r="190" spans="6:7" x14ac:dyDescent="0.35">
      <c r="F190" s="14" t="s">
        <v>178</v>
      </c>
      <c r="G190" s="14" t="s">
        <v>9</v>
      </c>
    </row>
    <row r="191" spans="6:7" x14ac:dyDescent="0.35">
      <c r="F191" s="14" t="s">
        <v>179</v>
      </c>
      <c r="G191" s="14" t="s">
        <v>11</v>
      </c>
    </row>
    <row r="192" spans="6:7" x14ac:dyDescent="0.35">
      <c r="F192" s="14" t="s">
        <v>180</v>
      </c>
      <c r="G192" s="14" t="s">
        <v>17</v>
      </c>
    </row>
    <row r="193" spans="6:7" x14ac:dyDescent="0.35">
      <c r="F193" s="14" t="s">
        <v>150</v>
      </c>
      <c r="G193" s="14" t="s">
        <v>35</v>
      </c>
    </row>
    <row r="194" spans="6:7" x14ac:dyDescent="0.35">
      <c r="F194" s="14" t="s">
        <v>181</v>
      </c>
      <c r="G194" s="14" t="s">
        <v>35</v>
      </c>
    </row>
    <row r="195" spans="6:7" x14ac:dyDescent="0.35">
      <c r="F195" s="14" t="s">
        <v>182</v>
      </c>
      <c r="G195" s="14" t="s">
        <v>7</v>
      </c>
    </row>
    <row r="196" spans="6:7" x14ac:dyDescent="0.35">
      <c r="F196" s="14" t="s">
        <v>141</v>
      </c>
      <c r="G196" s="14" t="s">
        <v>11</v>
      </c>
    </row>
    <row r="197" spans="6:7" x14ac:dyDescent="0.35">
      <c r="F197" s="14" t="s">
        <v>157</v>
      </c>
      <c r="G197" s="14" t="s">
        <v>35</v>
      </c>
    </row>
    <row r="198" spans="6:7" x14ac:dyDescent="0.35">
      <c r="F198" s="14" t="s">
        <v>183</v>
      </c>
      <c r="G198" s="14" t="s">
        <v>17</v>
      </c>
    </row>
    <row r="199" spans="6:7" x14ac:dyDescent="0.35">
      <c r="F199" s="14" t="s">
        <v>184</v>
      </c>
      <c r="G199" s="14" t="s">
        <v>30</v>
      </c>
    </row>
    <row r="200" spans="6:7" x14ac:dyDescent="0.35">
      <c r="F200" s="14" t="s">
        <v>185</v>
      </c>
      <c r="G200" s="14" t="s">
        <v>7</v>
      </c>
    </row>
    <row r="201" spans="6:7" x14ac:dyDescent="0.35">
      <c r="F201" s="14" t="s">
        <v>104</v>
      </c>
      <c r="G201" s="14" t="s">
        <v>35</v>
      </c>
    </row>
    <row r="202" spans="6:7" x14ac:dyDescent="0.35">
      <c r="F202" s="14" t="s">
        <v>114</v>
      </c>
      <c r="G202" s="14" t="s">
        <v>35</v>
      </c>
    </row>
    <row r="203" spans="6:7" x14ac:dyDescent="0.35">
      <c r="F203" s="14" t="s">
        <v>113</v>
      </c>
      <c r="G203" s="14" t="s">
        <v>7</v>
      </c>
    </row>
    <row r="204" spans="6:7" x14ac:dyDescent="0.35">
      <c r="F204" s="14" t="s">
        <v>186</v>
      </c>
      <c r="G204" s="14" t="s">
        <v>7</v>
      </c>
    </row>
    <row r="205" spans="6:7" x14ac:dyDescent="0.35">
      <c r="F205" s="14" t="s">
        <v>187</v>
      </c>
      <c r="G205" s="14" t="s">
        <v>17</v>
      </c>
    </row>
    <row r="206" spans="6:7" x14ac:dyDescent="0.35">
      <c r="F206" s="14" t="s">
        <v>136</v>
      </c>
      <c r="G206" s="14" t="s">
        <v>7</v>
      </c>
    </row>
    <row r="207" spans="6:7" x14ac:dyDescent="0.35">
      <c r="F207" s="14" t="s">
        <v>166</v>
      </c>
      <c r="G207" s="14" t="s">
        <v>7</v>
      </c>
    </row>
    <row r="208" spans="6:7" x14ac:dyDescent="0.35">
      <c r="F208" s="14" t="s">
        <v>188</v>
      </c>
      <c r="G208" s="14" t="s">
        <v>21</v>
      </c>
    </row>
    <row r="209" spans="6:7" x14ac:dyDescent="0.35">
      <c r="F209" s="14" t="s">
        <v>104</v>
      </c>
      <c r="G209" s="14" t="s">
        <v>3</v>
      </c>
    </row>
    <row r="210" spans="6:7" x14ac:dyDescent="0.35">
      <c r="F210" s="14" t="s">
        <v>189</v>
      </c>
      <c r="G210" s="14" t="s">
        <v>3</v>
      </c>
    </row>
    <row r="211" spans="6:7" x14ac:dyDescent="0.35">
      <c r="F211" s="14" t="s">
        <v>164</v>
      </c>
      <c r="G211" s="14" t="s">
        <v>3</v>
      </c>
    </row>
    <row r="212" spans="6:7" x14ac:dyDescent="0.35">
      <c r="F212" s="14" t="s">
        <v>188</v>
      </c>
      <c r="G212" s="14" t="s">
        <v>3</v>
      </c>
    </row>
    <row r="213" spans="6:7" x14ac:dyDescent="0.35">
      <c r="F213" s="14" t="s">
        <v>190</v>
      </c>
      <c r="G213" s="14" t="s">
        <v>7</v>
      </c>
    </row>
    <row r="214" spans="6:7" x14ac:dyDescent="0.35">
      <c r="F214" s="14" t="s">
        <v>191</v>
      </c>
      <c r="G214" s="14" t="s">
        <v>11</v>
      </c>
    </row>
    <row r="215" spans="6:7" x14ac:dyDescent="0.35">
      <c r="F215" s="14" t="s">
        <v>192</v>
      </c>
      <c r="G215" s="14" t="s">
        <v>56</v>
      </c>
    </row>
    <row r="216" spans="6:7" x14ac:dyDescent="0.35">
      <c r="F216" s="14" t="s">
        <v>193</v>
      </c>
      <c r="G216" s="14" t="s">
        <v>7</v>
      </c>
    </row>
    <row r="217" spans="6:7" x14ac:dyDescent="0.35">
      <c r="F217" s="14" t="s">
        <v>194</v>
      </c>
      <c r="G217" s="14" t="s">
        <v>7</v>
      </c>
    </row>
    <row r="218" spans="6:7" x14ac:dyDescent="0.35">
      <c r="F218" s="14" t="s">
        <v>195</v>
      </c>
      <c r="G218" s="14" t="s">
        <v>17</v>
      </c>
    </row>
    <row r="219" spans="6:7" x14ac:dyDescent="0.35">
      <c r="F219" s="14" t="s">
        <v>196</v>
      </c>
      <c r="G219" s="14" t="s">
        <v>7</v>
      </c>
    </row>
    <row r="220" spans="6:7" x14ac:dyDescent="0.35">
      <c r="F220" s="14" t="s">
        <v>156</v>
      </c>
      <c r="G220" s="14" t="s">
        <v>30</v>
      </c>
    </row>
    <row r="221" spans="6:7" x14ac:dyDescent="0.35">
      <c r="F221" s="14" t="s">
        <v>197</v>
      </c>
      <c r="G221" s="14" t="s">
        <v>128</v>
      </c>
    </row>
    <row r="222" spans="6:7" x14ac:dyDescent="0.35">
      <c r="F222" s="14" t="s">
        <v>198</v>
      </c>
      <c r="G222" s="14" t="s">
        <v>7</v>
      </c>
    </row>
    <row r="223" spans="6:7" x14ac:dyDescent="0.35">
      <c r="F223" s="14" t="s">
        <v>199</v>
      </c>
      <c r="G223" s="14" t="s">
        <v>3</v>
      </c>
    </row>
    <row r="224" spans="6:7" x14ac:dyDescent="0.35">
      <c r="F224" s="14" t="s">
        <v>200</v>
      </c>
      <c r="G224" s="14" t="s">
        <v>7</v>
      </c>
    </row>
    <row r="225" spans="6:7" x14ac:dyDescent="0.35">
      <c r="F225" s="14" t="s">
        <v>200</v>
      </c>
      <c r="G225" s="14" t="s">
        <v>21</v>
      </c>
    </row>
    <row r="226" spans="6:7" x14ac:dyDescent="0.35">
      <c r="F226" s="14" t="s">
        <v>28</v>
      </c>
      <c r="G226" s="14" t="s">
        <v>11</v>
      </c>
    </row>
    <row r="227" spans="6:7" x14ac:dyDescent="0.35">
      <c r="F227" s="14" t="s">
        <v>201</v>
      </c>
      <c r="G227" s="14" t="s">
        <v>17</v>
      </c>
    </row>
    <row r="228" spans="6:7" x14ac:dyDescent="0.35">
      <c r="F228" s="14" t="s">
        <v>202</v>
      </c>
      <c r="G228" s="14" t="s">
        <v>35</v>
      </c>
    </row>
    <row r="229" spans="6:7" x14ac:dyDescent="0.35">
      <c r="F229" s="14" t="s">
        <v>203</v>
      </c>
      <c r="G229" s="14" t="s">
        <v>7</v>
      </c>
    </row>
    <row r="230" spans="6:7" x14ac:dyDescent="0.35">
      <c r="F230" s="14" t="s">
        <v>204</v>
      </c>
      <c r="G230" s="14" t="s">
        <v>7</v>
      </c>
    </row>
    <row r="231" spans="6:7" x14ac:dyDescent="0.35">
      <c r="F231" s="14" t="s">
        <v>205</v>
      </c>
      <c r="G231" s="14" t="s">
        <v>11</v>
      </c>
    </row>
    <row r="232" spans="6:7" x14ac:dyDescent="0.35">
      <c r="F232" s="14" t="s">
        <v>206</v>
      </c>
      <c r="G232" s="14" t="s">
        <v>7</v>
      </c>
    </row>
    <row r="233" spans="6:7" x14ac:dyDescent="0.35">
      <c r="F233" s="14" t="s">
        <v>207</v>
      </c>
      <c r="G233" s="14" t="s">
        <v>11</v>
      </c>
    </row>
    <row r="234" spans="6:7" x14ac:dyDescent="0.35">
      <c r="F234" s="14" t="s">
        <v>208</v>
      </c>
      <c r="G234" s="14" t="s">
        <v>149</v>
      </c>
    </row>
    <row r="235" spans="6:7" x14ac:dyDescent="0.35">
      <c r="F235" s="14" t="s">
        <v>209</v>
      </c>
      <c r="G235" s="14" t="s">
        <v>7</v>
      </c>
    </row>
    <row r="236" spans="6:7" x14ac:dyDescent="0.35">
      <c r="F236" s="14" t="s">
        <v>210</v>
      </c>
      <c r="G236" s="14" t="s">
        <v>128</v>
      </c>
    </row>
    <row r="237" spans="6:7" x14ac:dyDescent="0.35">
      <c r="F237" s="14" t="s">
        <v>211</v>
      </c>
      <c r="G237" s="14" t="s">
        <v>9</v>
      </c>
    </row>
    <row r="238" spans="6:7" x14ac:dyDescent="0.35">
      <c r="F238" s="14" t="s">
        <v>212</v>
      </c>
      <c r="G238" s="14" t="s">
        <v>7</v>
      </c>
    </row>
    <row r="239" spans="6:7" x14ac:dyDescent="0.35">
      <c r="F239" s="14" t="s">
        <v>213</v>
      </c>
      <c r="G239" s="14" t="s">
        <v>149</v>
      </c>
    </row>
    <row r="240" spans="6:7" x14ac:dyDescent="0.35">
      <c r="F240" s="14" t="s">
        <v>214</v>
      </c>
      <c r="G240" s="14" t="s">
        <v>7</v>
      </c>
    </row>
    <row r="241" spans="6:7" x14ac:dyDescent="0.35">
      <c r="F241" s="15" t="s">
        <v>215</v>
      </c>
      <c r="G241" s="15" t="s">
        <v>7</v>
      </c>
    </row>
    <row r="242" spans="6:7" x14ac:dyDescent="0.35">
      <c r="F242" s="14" t="s">
        <v>216</v>
      </c>
      <c r="G242" s="14" t="s">
        <v>11</v>
      </c>
    </row>
    <row r="243" spans="6:7" x14ac:dyDescent="0.35">
      <c r="F243" s="14" t="s">
        <v>188</v>
      </c>
      <c r="G243" s="14" t="s">
        <v>7</v>
      </c>
    </row>
    <row r="244" spans="6:7" x14ac:dyDescent="0.35">
      <c r="F244" s="14" t="s">
        <v>217</v>
      </c>
      <c r="G244" s="14" t="s">
        <v>17</v>
      </c>
    </row>
    <row r="245" spans="6:7" x14ac:dyDescent="0.35">
      <c r="F245" s="14" t="s">
        <v>218</v>
      </c>
      <c r="G245" s="14" t="s">
        <v>17</v>
      </c>
    </row>
    <row r="246" spans="6:7" x14ac:dyDescent="0.35">
      <c r="F246" s="14" t="s">
        <v>219</v>
      </c>
      <c r="G246" s="14" t="s">
        <v>3</v>
      </c>
    </row>
    <row r="247" spans="6:7" x14ac:dyDescent="0.35">
      <c r="F247" s="14" t="s">
        <v>220</v>
      </c>
      <c r="G247" s="14" t="s">
        <v>9</v>
      </c>
    </row>
    <row r="248" spans="6:7" x14ac:dyDescent="0.35">
      <c r="F248" s="14" t="s">
        <v>164</v>
      </c>
      <c r="G248" s="14" t="s">
        <v>11</v>
      </c>
    </row>
    <row r="249" spans="6:7" x14ac:dyDescent="0.35">
      <c r="F249" s="14" t="s">
        <v>221</v>
      </c>
      <c r="G249" s="14" t="s">
        <v>17</v>
      </c>
    </row>
    <row r="250" spans="6:7" x14ac:dyDescent="0.35">
      <c r="F250" s="14" t="s">
        <v>222</v>
      </c>
      <c r="G250" s="14" t="s">
        <v>3</v>
      </c>
    </row>
    <row r="251" spans="6:7" x14ac:dyDescent="0.35">
      <c r="F251" s="14" t="s">
        <v>223</v>
      </c>
      <c r="G251" s="14" t="s">
        <v>149</v>
      </c>
    </row>
    <row r="252" spans="6:7" x14ac:dyDescent="0.35">
      <c r="F252" s="14" t="s">
        <v>224</v>
      </c>
      <c r="G252" s="14" t="s">
        <v>7</v>
      </c>
    </row>
    <row r="253" spans="6:7" x14ac:dyDescent="0.35">
      <c r="F253" s="14" t="s">
        <v>224</v>
      </c>
      <c r="G253" s="14" t="s">
        <v>21</v>
      </c>
    </row>
    <row r="254" spans="6:7" x14ac:dyDescent="0.35">
      <c r="F254" s="14" t="s">
        <v>225</v>
      </c>
      <c r="G254" s="14" t="s">
        <v>11</v>
      </c>
    </row>
    <row r="255" spans="6:7" x14ac:dyDescent="0.35">
      <c r="F255" s="14" t="s">
        <v>226</v>
      </c>
      <c r="G255" s="14" t="s">
        <v>9</v>
      </c>
    </row>
    <row r="256" spans="6:7" x14ac:dyDescent="0.35">
      <c r="F256" s="14" t="s">
        <v>227</v>
      </c>
      <c r="G256" s="14" t="s">
        <v>56</v>
      </c>
    </row>
    <row r="257" spans="6:7" x14ac:dyDescent="0.35">
      <c r="F257" s="14" t="s">
        <v>228</v>
      </c>
      <c r="G257" s="14" t="s">
        <v>128</v>
      </c>
    </row>
    <row r="258" spans="6:7" x14ac:dyDescent="0.35">
      <c r="F258" s="14" t="s">
        <v>169</v>
      </c>
      <c r="G258" s="14" t="s">
        <v>149</v>
      </c>
    </row>
    <row r="259" spans="6:7" x14ac:dyDescent="0.35">
      <c r="F259" s="14" t="s">
        <v>229</v>
      </c>
      <c r="G259" s="14" t="s">
        <v>149</v>
      </c>
    </row>
    <row r="260" spans="6:7" x14ac:dyDescent="0.35">
      <c r="F260" s="14" t="s">
        <v>230</v>
      </c>
      <c r="G260" s="14" t="s">
        <v>17</v>
      </c>
    </row>
    <row r="261" spans="6:7" x14ac:dyDescent="0.35">
      <c r="F261" s="14" t="s">
        <v>231</v>
      </c>
      <c r="G261" s="14" t="s">
        <v>149</v>
      </c>
    </row>
    <row r="262" spans="6:7" x14ac:dyDescent="0.35">
      <c r="F262" s="14" t="s">
        <v>232</v>
      </c>
      <c r="G262" s="14" t="s">
        <v>149</v>
      </c>
    </row>
    <row r="263" spans="6:7" x14ac:dyDescent="0.35">
      <c r="F263" s="14" t="s">
        <v>233</v>
      </c>
      <c r="G263" s="14" t="s">
        <v>7</v>
      </c>
    </row>
    <row r="264" spans="6:7" x14ac:dyDescent="0.35">
      <c r="F264" s="14" t="s">
        <v>233</v>
      </c>
      <c r="G264" s="14" t="s">
        <v>21</v>
      </c>
    </row>
    <row r="265" spans="6:7" x14ac:dyDescent="0.35">
      <c r="F265" s="14" t="s">
        <v>234</v>
      </c>
      <c r="G265" s="14" t="s">
        <v>149</v>
      </c>
    </row>
    <row r="266" spans="6:7" x14ac:dyDescent="0.35">
      <c r="F266" s="15" t="s">
        <v>235</v>
      </c>
      <c r="G266" s="15" t="s">
        <v>11</v>
      </c>
    </row>
    <row r="267" spans="6:7" x14ac:dyDescent="0.35">
      <c r="F267" s="14" t="s">
        <v>236</v>
      </c>
      <c r="G267" s="14" t="s">
        <v>7</v>
      </c>
    </row>
    <row r="268" spans="6:7" x14ac:dyDescent="0.35">
      <c r="F268" s="14" t="s">
        <v>237</v>
      </c>
      <c r="G268" s="14" t="s">
        <v>149</v>
      </c>
    </row>
    <row r="269" spans="6:7" x14ac:dyDescent="0.35">
      <c r="F269" s="14" t="s">
        <v>238</v>
      </c>
      <c r="G269" s="14" t="s">
        <v>128</v>
      </c>
    </row>
    <row r="270" spans="6:7" x14ac:dyDescent="0.35">
      <c r="F270" s="14" t="s">
        <v>200</v>
      </c>
      <c r="G270" s="14" t="s">
        <v>7</v>
      </c>
    </row>
    <row r="271" spans="6:7" x14ac:dyDescent="0.35">
      <c r="F271" s="14" t="s">
        <v>239</v>
      </c>
      <c r="G271" s="14" t="s">
        <v>149</v>
      </c>
    </row>
    <row r="272" spans="6:7" x14ac:dyDescent="0.35">
      <c r="F272" s="14" t="s">
        <v>240</v>
      </c>
      <c r="G272" s="14" t="s">
        <v>17</v>
      </c>
    </row>
    <row r="273" spans="6:7" x14ac:dyDescent="0.35">
      <c r="F273" s="14" t="s">
        <v>241</v>
      </c>
      <c r="G273" s="14" t="s">
        <v>9</v>
      </c>
    </row>
    <row r="274" spans="6:7" x14ac:dyDescent="0.35">
      <c r="F274" s="14" t="s">
        <v>225</v>
      </c>
      <c r="G274" s="14" t="s">
        <v>9</v>
      </c>
    </row>
    <row r="275" spans="6:7" x14ac:dyDescent="0.35">
      <c r="F275" s="14" t="s">
        <v>242</v>
      </c>
      <c r="G275" s="14" t="s">
        <v>149</v>
      </c>
    </row>
    <row r="276" spans="6:7" x14ac:dyDescent="0.35">
      <c r="F276" s="14" t="s">
        <v>243</v>
      </c>
      <c r="G276" s="14" t="s">
        <v>17</v>
      </c>
    </row>
    <row r="277" spans="6:7" x14ac:dyDescent="0.35">
      <c r="F277" s="14" t="s">
        <v>244</v>
      </c>
      <c r="G277" s="14" t="s">
        <v>9</v>
      </c>
    </row>
    <row r="278" spans="6:7" x14ac:dyDescent="0.35">
      <c r="F278" s="14" t="s">
        <v>245</v>
      </c>
      <c r="G278" s="14" t="s">
        <v>149</v>
      </c>
    </row>
    <row r="279" spans="6:7" x14ac:dyDescent="0.35">
      <c r="F279" s="14" t="s">
        <v>246</v>
      </c>
      <c r="G279" s="14" t="s">
        <v>35</v>
      </c>
    </row>
    <row r="280" spans="6:7" x14ac:dyDescent="0.35">
      <c r="F280" s="14" t="s">
        <v>246</v>
      </c>
      <c r="G280" s="14" t="s">
        <v>35</v>
      </c>
    </row>
    <row r="281" spans="6:7" x14ac:dyDescent="0.35">
      <c r="F281" s="14" t="s">
        <v>247</v>
      </c>
      <c r="G281" s="14" t="s">
        <v>7</v>
      </c>
    </row>
    <row r="282" spans="6:7" x14ac:dyDescent="0.35">
      <c r="F282" s="14" t="s">
        <v>204</v>
      </c>
      <c r="G282" s="14" t="s">
        <v>21</v>
      </c>
    </row>
    <row r="283" spans="6:7" x14ac:dyDescent="0.35">
      <c r="F283" s="14" t="s">
        <v>248</v>
      </c>
      <c r="G283" s="14" t="s">
        <v>35</v>
      </c>
    </row>
    <row r="284" spans="6:7" x14ac:dyDescent="0.35">
      <c r="F284" s="14" t="s">
        <v>192</v>
      </c>
      <c r="G284" s="14" t="s">
        <v>7</v>
      </c>
    </row>
    <row r="285" spans="6:7" x14ac:dyDescent="0.35">
      <c r="F285" s="14" t="s">
        <v>214</v>
      </c>
      <c r="G285" s="14" t="s">
        <v>7</v>
      </c>
    </row>
    <row r="286" spans="6:7" x14ac:dyDescent="0.35">
      <c r="F286" s="14" t="s">
        <v>249</v>
      </c>
      <c r="G286" s="14" t="s">
        <v>7</v>
      </c>
    </row>
    <row r="287" spans="6:7" x14ac:dyDescent="0.35">
      <c r="F287" s="14" t="s">
        <v>236</v>
      </c>
      <c r="G287" s="14" t="s">
        <v>7</v>
      </c>
    </row>
    <row r="288" spans="6:7" x14ac:dyDescent="0.35">
      <c r="F288" s="14" t="s">
        <v>250</v>
      </c>
      <c r="G288" s="14" t="s">
        <v>7</v>
      </c>
    </row>
    <row r="289" spans="6:7" x14ac:dyDescent="0.35">
      <c r="F289" s="14" t="s">
        <v>251</v>
      </c>
      <c r="G289" s="14" t="s">
        <v>7</v>
      </c>
    </row>
    <row r="290" spans="6:7" x14ac:dyDescent="0.35">
      <c r="F290" s="14" t="s">
        <v>250</v>
      </c>
      <c r="G290" s="14" t="s">
        <v>7</v>
      </c>
    </row>
    <row r="291" spans="6:7" x14ac:dyDescent="0.35">
      <c r="F291" s="14" t="s">
        <v>252</v>
      </c>
      <c r="G291" s="14" t="s">
        <v>3</v>
      </c>
    </row>
    <row r="292" spans="6:7" x14ac:dyDescent="0.35">
      <c r="F292" s="14" t="s">
        <v>249</v>
      </c>
      <c r="G292" s="14" t="s">
        <v>3</v>
      </c>
    </row>
    <row r="293" spans="6:7" x14ac:dyDescent="0.35">
      <c r="F293" s="14" t="s">
        <v>251</v>
      </c>
      <c r="G293" s="14" t="s">
        <v>3</v>
      </c>
    </row>
    <row r="294" spans="6:7" x14ac:dyDescent="0.35">
      <c r="F294" s="14" t="s">
        <v>200</v>
      </c>
      <c r="G294" s="14" t="s">
        <v>3</v>
      </c>
    </row>
    <row r="295" spans="6:7" x14ac:dyDescent="0.35">
      <c r="F295" s="14" t="s">
        <v>253</v>
      </c>
      <c r="G295" s="14" t="s">
        <v>149</v>
      </c>
    </row>
    <row r="296" spans="6:7" x14ac:dyDescent="0.35">
      <c r="F296" s="14" t="s">
        <v>254</v>
      </c>
      <c r="G296" s="14" t="s">
        <v>3</v>
      </c>
    </row>
    <row r="297" spans="6:7" x14ac:dyDescent="0.35">
      <c r="F297" s="14" t="s">
        <v>255</v>
      </c>
      <c r="G297" s="14" t="s">
        <v>56</v>
      </c>
    </row>
    <row r="298" spans="6:7" x14ac:dyDescent="0.35">
      <c r="F298" s="14" t="s">
        <v>256</v>
      </c>
      <c r="G298" s="14" t="s">
        <v>25</v>
      </c>
    </row>
    <row r="299" spans="6:7" x14ac:dyDescent="0.35">
      <c r="F299" s="14" t="s">
        <v>257</v>
      </c>
      <c r="G299" s="14" t="s">
        <v>11</v>
      </c>
    </row>
    <row r="300" spans="6:7" x14ac:dyDescent="0.35">
      <c r="F300" s="14" t="s">
        <v>220</v>
      </c>
      <c r="G300" s="14" t="s">
        <v>149</v>
      </c>
    </row>
    <row r="301" spans="6:7" x14ac:dyDescent="0.35">
      <c r="F301" s="14" t="s">
        <v>258</v>
      </c>
      <c r="G301" s="14" t="s">
        <v>7</v>
      </c>
    </row>
    <row r="302" spans="6:7" x14ac:dyDescent="0.35">
      <c r="F302" s="14" t="s">
        <v>39</v>
      </c>
      <c r="G302" s="14" t="s">
        <v>17</v>
      </c>
    </row>
    <row r="303" spans="6:7" x14ac:dyDescent="0.35">
      <c r="F303" s="14" t="s">
        <v>259</v>
      </c>
      <c r="G303" s="14" t="s">
        <v>9</v>
      </c>
    </row>
    <row r="304" spans="6:7" x14ac:dyDescent="0.35">
      <c r="F304" s="14" t="s">
        <v>260</v>
      </c>
      <c r="G304" s="14" t="s">
        <v>7</v>
      </c>
    </row>
    <row r="305" spans="6:7" x14ac:dyDescent="0.35">
      <c r="F305" s="14" t="s">
        <v>261</v>
      </c>
      <c r="G305" s="14" t="s">
        <v>7</v>
      </c>
    </row>
    <row r="306" spans="6:7" x14ac:dyDescent="0.35">
      <c r="F306" s="14" t="s">
        <v>262</v>
      </c>
      <c r="G306" s="14" t="s">
        <v>11</v>
      </c>
    </row>
    <row r="307" spans="6:7" x14ac:dyDescent="0.35">
      <c r="F307" s="14" t="s">
        <v>263</v>
      </c>
      <c r="G307" s="14" t="s">
        <v>17</v>
      </c>
    </row>
    <row r="308" spans="6:7" x14ac:dyDescent="0.35">
      <c r="F308" s="14" t="s">
        <v>264</v>
      </c>
      <c r="G308" s="14" t="s">
        <v>149</v>
      </c>
    </row>
    <row r="309" spans="6:7" x14ac:dyDescent="0.35">
      <c r="F309" s="14" t="s">
        <v>265</v>
      </c>
      <c r="G309" s="14" t="s">
        <v>17</v>
      </c>
    </row>
    <row r="310" spans="6:7" x14ac:dyDescent="0.35">
      <c r="F310" s="14" t="s">
        <v>266</v>
      </c>
      <c r="G310" s="14" t="s">
        <v>30</v>
      </c>
    </row>
    <row r="311" spans="6:7" x14ac:dyDescent="0.35">
      <c r="F311" s="14" t="s">
        <v>267</v>
      </c>
      <c r="G311" s="14" t="s">
        <v>3</v>
      </c>
    </row>
    <row r="312" spans="6:7" x14ac:dyDescent="0.35">
      <c r="F312" s="14" t="s">
        <v>266</v>
      </c>
      <c r="G312" s="14" t="s">
        <v>30</v>
      </c>
    </row>
    <row r="313" spans="6:7" x14ac:dyDescent="0.35">
      <c r="F313" s="14" t="s">
        <v>265</v>
      </c>
      <c r="G313" s="14" t="s">
        <v>35</v>
      </c>
    </row>
    <row r="314" spans="6:7" x14ac:dyDescent="0.35">
      <c r="F314" s="14" t="s">
        <v>268</v>
      </c>
      <c r="G314" s="14" t="s">
        <v>25</v>
      </c>
    </row>
    <row r="315" spans="6:7" x14ac:dyDescent="0.35">
      <c r="F315" s="14" t="s">
        <v>269</v>
      </c>
      <c r="G315" s="14" t="s">
        <v>11</v>
      </c>
    </row>
    <row r="316" spans="6:7" x14ac:dyDescent="0.35">
      <c r="F316" s="14" t="s">
        <v>270</v>
      </c>
      <c r="G316" s="14" t="s">
        <v>7</v>
      </c>
    </row>
    <row r="317" spans="6:7" x14ac:dyDescent="0.35">
      <c r="F317" s="14" t="s">
        <v>271</v>
      </c>
      <c r="G317" s="14" t="s">
        <v>3</v>
      </c>
    </row>
    <row r="318" spans="6:7" x14ac:dyDescent="0.35">
      <c r="F318" s="14" t="s">
        <v>272</v>
      </c>
      <c r="G318" s="14" t="s">
        <v>35</v>
      </c>
    </row>
    <row r="319" spans="6:7" x14ac:dyDescent="0.35">
      <c r="F319" s="14" t="s">
        <v>273</v>
      </c>
      <c r="G319" s="14" t="s">
        <v>17</v>
      </c>
    </row>
    <row r="320" spans="6:7" x14ac:dyDescent="0.35">
      <c r="F320" s="14" t="s">
        <v>274</v>
      </c>
      <c r="G320" s="14" t="s">
        <v>11</v>
      </c>
    </row>
    <row r="321" spans="6:7" x14ac:dyDescent="0.35">
      <c r="F321" s="14" t="s">
        <v>275</v>
      </c>
      <c r="G321" s="14" t="s">
        <v>25</v>
      </c>
    </row>
    <row r="322" spans="6:7" x14ac:dyDescent="0.35">
      <c r="F322" s="14" t="s">
        <v>65</v>
      </c>
      <c r="G322" s="14" t="s">
        <v>35</v>
      </c>
    </row>
    <row r="323" spans="6:7" x14ac:dyDescent="0.35">
      <c r="F323" s="14" t="s">
        <v>276</v>
      </c>
      <c r="G323" s="14" t="s">
        <v>9</v>
      </c>
    </row>
    <row r="324" spans="6:7" x14ac:dyDescent="0.35">
      <c r="F324" s="14" t="s">
        <v>277</v>
      </c>
      <c r="G324" s="14" t="s">
        <v>7</v>
      </c>
    </row>
    <row r="325" spans="6:7" x14ac:dyDescent="0.35">
      <c r="F325" s="14" t="s">
        <v>278</v>
      </c>
      <c r="G325" s="14" t="s">
        <v>7</v>
      </c>
    </row>
    <row r="326" spans="6:7" x14ac:dyDescent="0.35">
      <c r="F326" s="15" t="s">
        <v>279</v>
      </c>
      <c r="G326" s="15" t="s">
        <v>17</v>
      </c>
    </row>
    <row r="327" spans="6:7" x14ac:dyDescent="0.35">
      <c r="F327" s="14" t="s">
        <v>280</v>
      </c>
      <c r="G327" s="14" t="s">
        <v>17</v>
      </c>
    </row>
    <row r="328" spans="6:7" x14ac:dyDescent="0.35">
      <c r="F328" s="14" t="s">
        <v>265</v>
      </c>
      <c r="G328" s="14" t="s">
        <v>35</v>
      </c>
    </row>
    <row r="329" spans="6:7" x14ac:dyDescent="0.35">
      <c r="F329" s="14" t="s">
        <v>281</v>
      </c>
      <c r="G329" s="14" t="s">
        <v>149</v>
      </c>
    </row>
    <row r="330" spans="6:7" x14ac:dyDescent="0.35">
      <c r="F330" s="14" t="s">
        <v>257</v>
      </c>
      <c r="G330" s="14" t="s">
        <v>128</v>
      </c>
    </row>
    <row r="331" spans="6:7" x14ac:dyDescent="0.35">
      <c r="F331" s="14" t="s">
        <v>282</v>
      </c>
      <c r="G331" s="14" t="s">
        <v>9</v>
      </c>
    </row>
    <row r="332" spans="6:7" x14ac:dyDescent="0.35">
      <c r="F332" s="14" t="s">
        <v>282</v>
      </c>
      <c r="G332" s="14" t="s">
        <v>11</v>
      </c>
    </row>
    <row r="333" spans="6:7" x14ac:dyDescent="0.35">
      <c r="F333" s="14" t="s">
        <v>283</v>
      </c>
      <c r="G333" s="14" t="s">
        <v>149</v>
      </c>
    </row>
    <row r="334" spans="6:7" x14ac:dyDescent="0.35">
      <c r="F334" s="14" t="s">
        <v>265</v>
      </c>
      <c r="G334" s="14" t="s">
        <v>9</v>
      </c>
    </row>
    <row r="335" spans="6:7" x14ac:dyDescent="0.35">
      <c r="F335" s="14" t="s">
        <v>284</v>
      </c>
      <c r="G335" s="14" t="s">
        <v>128</v>
      </c>
    </row>
    <row r="336" spans="6:7" x14ac:dyDescent="0.35">
      <c r="F336" s="14" t="s">
        <v>285</v>
      </c>
      <c r="G336" s="14" t="s">
        <v>11</v>
      </c>
    </row>
    <row r="337" spans="6:7" x14ac:dyDescent="0.35">
      <c r="F337" s="14" t="s">
        <v>286</v>
      </c>
      <c r="G337" s="14" t="s">
        <v>7</v>
      </c>
    </row>
    <row r="338" spans="6:7" x14ac:dyDescent="0.35">
      <c r="F338" s="14" t="s">
        <v>287</v>
      </c>
      <c r="G338" s="14" t="s">
        <v>17</v>
      </c>
    </row>
    <row r="339" spans="6:7" x14ac:dyDescent="0.35">
      <c r="F339" s="14" t="s">
        <v>288</v>
      </c>
      <c r="G339" s="14" t="s">
        <v>11</v>
      </c>
    </row>
    <row r="340" spans="6:7" x14ac:dyDescent="0.35">
      <c r="F340" s="14" t="s">
        <v>272</v>
      </c>
      <c r="G340" s="14" t="s">
        <v>35</v>
      </c>
    </row>
    <row r="341" spans="6:7" x14ac:dyDescent="0.35">
      <c r="F341" s="14" t="s">
        <v>289</v>
      </c>
      <c r="G341" s="14" t="s">
        <v>17</v>
      </c>
    </row>
    <row r="342" spans="6:7" x14ac:dyDescent="0.35">
      <c r="F342" s="14" t="s">
        <v>269</v>
      </c>
      <c r="G342" s="14" t="s">
        <v>3</v>
      </c>
    </row>
    <row r="343" spans="6:7" x14ac:dyDescent="0.35">
      <c r="F343" s="14" t="s">
        <v>290</v>
      </c>
      <c r="G343" s="14" t="s">
        <v>3</v>
      </c>
    </row>
    <row r="344" spans="6:7" x14ac:dyDescent="0.35">
      <c r="F344" s="14" t="s">
        <v>286</v>
      </c>
      <c r="G344" s="14" t="s">
        <v>21</v>
      </c>
    </row>
    <row r="345" spans="6:7" x14ac:dyDescent="0.35">
      <c r="F345" s="14" t="s">
        <v>291</v>
      </c>
      <c r="G345" s="14" t="s">
        <v>9</v>
      </c>
    </row>
    <row r="346" spans="6:7" x14ac:dyDescent="0.35">
      <c r="F346" s="14" t="s">
        <v>292</v>
      </c>
      <c r="G346" s="14" t="s">
        <v>7</v>
      </c>
    </row>
    <row r="347" spans="6:7" x14ac:dyDescent="0.35">
      <c r="F347" s="14" t="s">
        <v>293</v>
      </c>
      <c r="G347" s="14" t="s">
        <v>11</v>
      </c>
    </row>
    <row r="348" spans="6:7" x14ac:dyDescent="0.35">
      <c r="F348" s="14" t="s">
        <v>294</v>
      </c>
      <c r="G348" s="14" t="s">
        <v>7</v>
      </c>
    </row>
    <row r="349" spans="6:7" x14ac:dyDescent="0.35">
      <c r="F349" s="14" t="s">
        <v>295</v>
      </c>
      <c r="G349" s="14" t="s">
        <v>7</v>
      </c>
    </row>
    <row r="350" spans="6:7" x14ac:dyDescent="0.35">
      <c r="F350" s="14" t="s">
        <v>296</v>
      </c>
      <c r="G350" s="14" t="s">
        <v>35</v>
      </c>
    </row>
    <row r="351" spans="6:7" x14ac:dyDescent="0.35">
      <c r="F351" s="14" t="s">
        <v>297</v>
      </c>
      <c r="G351" s="14" t="s">
        <v>11</v>
      </c>
    </row>
    <row r="352" spans="6:7" x14ac:dyDescent="0.35">
      <c r="F352" s="14" t="s">
        <v>298</v>
      </c>
      <c r="G352" s="14" t="s">
        <v>7</v>
      </c>
    </row>
    <row r="353" spans="6:7" x14ac:dyDescent="0.35">
      <c r="F353" s="14" t="s">
        <v>299</v>
      </c>
      <c r="G353" s="14" t="s">
        <v>17</v>
      </c>
    </row>
    <row r="354" spans="6:7" x14ac:dyDescent="0.35">
      <c r="F354" s="14" t="s">
        <v>254</v>
      </c>
      <c r="G354" s="14" t="s">
        <v>30</v>
      </c>
    </row>
    <row r="355" spans="6:7" x14ac:dyDescent="0.35">
      <c r="F355" s="14" t="s">
        <v>300</v>
      </c>
      <c r="G355" s="14" t="s">
        <v>7</v>
      </c>
    </row>
    <row r="356" spans="6:7" x14ac:dyDescent="0.35">
      <c r="F356" s="14" t="s">
        <v>301</v>
      </c>
      <c r="G356" s="14" t="s">
        <v>35</v>
      </c>
    </row>
    <row r="357" spans="6:7" x14ac:dyDescent="0.35">
      <c r="F357" s="14" t="s">
        <v>287</v>
      </c>
      <c r="G357" s="14" t="s">
        <v>7</v>
      </c>
    </row>
    <row r="358" spans="6:7" x14ac:dyDescent="0.35">
      <c r="F358" s="14" t="s">
        <v>302</v>
      </c>
      <c r="G358" s="14" t="s">
        <v>30</v>
      </c>
    </row>
    <row r="359" spans="6:7" x14ac:dyDescent="0.35">
      <c r="F359" s="14" t="s">
        <v>303</v>
      </c>
      <c r="G359" s="14" t="s">
        <v>7</v>
      </c>
    </row>
    <row r="360" spans="6:7" x14ac:dyDescent="0.35">
      <c r="F360" s="14" t="s">
        <v>304</v>
      </c>
      <c r="G360" s="14" t="s">
        <v>7</v>
      </c>
    </row>
    <row r="361" spans="6:7" x14ac:dyDescent="0.35">
      <c r="F361" s="14" t="s">
        <v>305</v>
      </c>
      <c r="G361" s="14" t="s">
        <v>100</v>
      </c>
    </row>
    <row r="362" spans="6:7" x14ac:dyDescent="0.35">
      <c r="F362" s="14" t="s">
        <v>306</v>
      </c>
      <c r="G362" s="14" t="s">
        <v>11</v>
      </c>
    </row>
    <row r="363" spans="6:7" x14ac:dyDescent="0.35">
      <c r="F363" s="14" t="s">
        <v>307</v>
      </c>
      <c r="G363" s="14" t="s">
        <v>7</v>
      </c>
    </row>
    <row r="364" spans="6:7" x14ac:dyDescent="0.35">
      <c r="F364" s="14" t="s">
        <v>303</v>
      </c>
      <c r="G364" s="14" t="s">
        <v>21</v>
      </c>
    </row>
    <row r="365" spans="6:7" x14ac:dyDescent="0.35">
      <c r="F365" s="14" t="s">
        <v>308</v>
      </c>
      <c r="G365" s="14" t="s">
        <v>11</v>
      </c>
    </row>
    <row r="366" spans="6:7" x14ac:dyDescent="0.35">
      <c r="F366" s="14" t="s">
        <v>309</v>
      </c>
      <c r="G366" s="14" t="s">
        <v>11</v>
      </c>
    </row>
    <row r="367" spans="6:7" x14ac:dyDescent="0.35">
      <c r="F367" s="14" t="s">
        <v>310</v>
      </c>
      <c r="G367" s="14" t="s">
        <v>11</v>
      </c>
    </row>
    <row r="368" spans="6:7" x14ac:dyDescent="0.35">
      <c r="F368" s="14" t="s">
        <v>311</v>
      </c>
      <c r="G368" s="14" t="s">
        <v>11</v>
      </c>
    </row>
    <row r="369" spans="6:7" x14ac:dyDescent="0.35">
      <c r="F369" s="14" t="s">
        <v>312</v>
      </c>
      <c r="G369" s="14" t="s">
        <v>7</v>
      </c>
    </row>
    <row r="370" spans="6:7" x14ac:dyDescent="0.35">
      <c r="F370" s="14" t="s">
        <v>313</v>
      </c>
      <c r="G370" s="14" t="s">
        <v>7</v>
      </c>
    </row>
    <row r="371" spans="6:7" x14ac:dyDescent="0.35">
      <c r="F371" s="14" t="s">
        <v>290</v>
      </c>
      <c r="G371" s="14" t="s">
        <v>7</v>
      </c>
    </row>
    <row r="372" spans="6:7" x14ac:dyDescent="0.35">
      <c r="F372" s="14" t="s">
        <v>314</v>
      </c>
      <c r="G372" s="14" t="s">
        <v>17</v>
      </c>
    </row>
    <row r="373" spans="6:7" x14ac:dyDescent="0.35">
      <c r="F373" s="14" t="s">
        <v>315</v>
      </c>
      <c r="G373" s="14" t="s">
        <v>25</v>
      </c>
    </row>
    <row r="374" spans="6:7" x14ac:dyDescent="0.35">
      <c r="F374" s="14" t="s">
        <v>316</v>
      </c>
      <c r="G374" s="14" t="s">
        <v>11</v>
      </c>
    </row>
    <row r="375" spans="6:7" x14ac:dyDescent="0.35">
      <c r="F375" s="14" t="s">
        <v>317</v>
      </c>
      <c r="G375" s="14" t="s">
        <v>7</v>
      </c>
    </row>
    <row r="376" spans="6:7" x14ac:dyDescent="0.35">
      <c r="F376" s="14" t="s">
        <v>318</v>
      </c>
      <c r="G376" s="14" t="s">
        <v>7</v>
      </c>
    </row>
    <row r="377" spans="6:7" x14ac:dyDescent="0.35">
      <c r="F377" s="14" t="s">
        <v>319</v>
      </c>
      <c r="G377" s="14" t="s">
        <v>17</v>
      </c>
    </row>
    <row r="378" spans="6:7" x14ac:dyDescent="0.35">
      <c r="F378" s="14" t="s">
        <v>320</v>
      </c>
      <c r="G378" s="14" t="s">
        <v>11</v>
      </c>
    </row>
    <row r="379" spans="6:7" x14ac:dyDescent="0.35">
      <c r="F379" s="14" t="s">
        <v>321</v>
      </c>
      <c r="G379" s="14" t="s">
        <v>7</v>
      </c>
    </row>
    <row r="380" spans="6:7" x14ac:dyDescent="0.35">
      <c r="F380" s="14" t="s">
        <v>322</v>
      </c>
      <c r="G380" s="14" t="s">
        <v>9</v>
      </c>
    </row>
    <row r="381" spans="6:7" x14ac:dyDescent="0.35">
      <c r="F381" s="14" t="s">
        <v>323</v>
      </c>
      <c r="G381" s="14" t="s">
        <v>56</v>
      </c>
    </row>
    <row r="382" spans="6:7" x14ac:dyDescent="0.35">
      <c r="F382" s="15" t="s">
        <v>324</v>
      </c>
      <c r="G382" s="15" t="s">
        <v>7</v>
      </c>
    </row>
    <row r="383" spans="6:7" x14ac:dyDescent="0.35">
      <c r="F383" s="14" t="s">
        <v>325</v>
      </c>
      <c r="G383" s="14" t="s">
        <v>7</v>
      </c>
    </row>
    <row r="384" spans="6:7" x14ac:dyDescent="0.35">
      <c r="F384" s="14" t="s">
        <v>326</v>
      </c>
      <c r="G384" s="14" t="s">
        <v>17</v>
      </c>
    </row>
    <row r="385" spans="6:7" x14ac:dyDescent="0.35">
      <c r="F385" s="14" t="s">
        <v>327</v>
      </c>
      <c r="G385" s="14" t="s">
        <v>17</v>
      </c>
    </row>
    <row r="386" spans="6:7" x14ac:dyDescent="0.35">
      <c r="F386" s="14" t="s">
        <v>328</v>
      </c>
      <c r="G386" s="14" t="s">
        <v>7</v>
      </c>
    </row>
    <row r="387" spans="6:7" x14ac:dyDescent="0.35">
      <c r="F387" s="14" t="s">
        <v>329</v>
      </c>
      <c r="G387" s="14" t="s">
        <v>11</v>
      </c>
    </row>
    <row r="388" spans="6:7" x14ac:dyDescent="0.35">
      <c r="F388" s="14" t="s">
        <v>330</v>
      </c>
      <c r="G388" s="14" t="s">
        <v>11</v>
      </c>
    </row>
    <row r="389" spans="6:7" x14ac:dyDescent="0.35">
      <c r="F389" s="15" t="s">
        <v>331</v>
      </c>
      <c r="G389" s="15" t="s">
        <v>7</v>
      </c>
    </row>
    <row r="390" spans="6:7" x14ac:dyDescent="0.35">
      <c r="F390" s="14" t="s">
        <v>300</v>
      </c>
      <c r="G390" s="14" t="s">
        <v>21</v>
      </c>
    </row>
    <row r="391" spans="6:7" x14ac:dyDescent="0.35">
      <c r="F391" s="14" t="s">
        <v>332</v>
      </c>
      <c r="G391" s="14" t="s">
        <v>11</v>
      </c>
    </row>
    <row r="392" spans="6:7" x14ac:dyDescent="0.35">
      <c r="F392" s="14" t="s">
        <v>256</v>
      </c>
      <c r="G392" s="14" t="s">
        <v>35</v>
      </c>
    </row>
    <row r="393" spans="6:7" x14ac:dyDescent="0.35">
      <c r="F393" s="14" t="s">
        <v>333</v>
      </c>
      <c r="G393" s="14" t="s">
        <v>11</v>
      </c>
    </row>
    <row r="394" spans="6:7" x14ac:dyDescent="0.35">
      <c r="F394" s="14" t="s">
        <v>256</v>
      </c>
      <c r="G394" s="14" t="s">
        <v>35</v>
      </c>
    </row>
    <row r="395" spans="6:7" x14ac:dyDescent="0.35">
      <c r="F395" s="14" t="s">
        <v>334</v>
      </c>
      <c r="G395" s="14" t="s">
        <v>7</v>
      </c>
    </row>
    <row r="396" spans="6:7" x14ac:dyDescent="0.35">
      <c r="F396" s="14" t="s">
        <v>335</v>
      </c>
      <c r="G396" s="14" t="s">
        <v>11</v>
      </c>
    </row>
    <row r="397" spans="6:7" x14ac:dyDescent="0.35">
      <c r="F397" s="14" t="s">
        <v>336</v>
      </c>
      <c r="G397" s="14" t="s">
        <v>11</v>
      </c>
    </row>
    <row r="398" spans="6:7" x14ac:dyDescent="0.35">
      <c r="F398" s="14" t="s">
        <v>337</v>
      </c>
      <c r="G398" s="14" t="s">
        <v>7</v>
      </c>
    </row>
    <row r="399" spans="6:7" x14ac:dyDescent="0.35">
      <c r="F399" s="14" t="s">
        <v>338</v>
      </c>
      <c r="G399" s="14" t="s">
        <v>17</v>
      </c>
    </row>
    <row r="400" spans="6:7" x14ac:dyDescent="0.35">
      <c r="F400" s="14" t="s">
        <v>339</v>
      </c>
      <c r="G400" s="14" t="s">
        <v>128</v>
      </c>
    </row>
    <row r="401" spans="6:7" x14ac:dyDescent="0.35">
      <c r="F401" s="14" t="s">
        <v>340</v>
      </c>
      <c r="G401" s="14" t="s">
        <v>7</v>
      </c>
    </row>
    <row r="402" spans="6:7" x14ac:dyDescent="0.35">
      <c r="F402" s="14" t="s">
        <v>341</v>
      </c>
      <c r="G402" s="14" t="s">
        <v>17</v>
      </c>
    </row>
    <row r="403" spans="6:7" x14ac:dyDescent="0.35">
      <c r="F403" s="14" t="s">
        <v>342</v>
      </c>
      <c r="G403" s="14" t="s">
        <v>17</v>
      </c>
    </row>
    <row r="404" spans="6:7" x14ac:dyDescent="0.35">
      <c r="F404" s="15" t="s">
        <v>343</v>
      </c>
      <c r="G404" s="15" t="s">
        <v>11</v>
      </c>
    </row>
    <row r="405" spans="6:7" x14ac:dyDescent="0.35">
      <c r="F405" s="14" t="s">
        <v>344</v>
      </c>
      <c r="G405" s="14" t="s">
        <v>7</v>
      </c>
    </row>
    <row r="406" spans="6:7" x14ac:dyDescent="0.35">
      <c r="F406" s="14" t="s">
        <v>345</v>
      </c>
      <c r="G406" s="14" t="s">
        <v>7</v>
      </c>
    </row>
    <row r="407" spans="6:7" x14ac:dyDescent="0.35">
      <c r="F407" s="14" t="s">
        <v>346</v>
      </c>
      <c r="G407" s="14" t="s">
        <v>30</v>
      </c>
    </row>
    <row r="408" spans="6:7" x14ac:dyDescent="0.35">
      <c r="F408" s="14" t="s">
        <v>347</v>
      </c>
      <c r="G408" s="14" t="s">
        <v>11</v>
      </c>
    </row>
    <row r="409" spans="6:7" x14ac:dyDescent="0.35">
      <c r="F409" s="14" t="s">
        <v>348</v>
      </c>
      <c r="G409" s="14" t="s">
        <v>11</v>
      </c>
    </row>
    <row r="410" spans="6:7" x14ac:dyDescent="0.35">
      <c r="F410" s="15" t="s">
        <v>349</v>
      </c>
      <c r="G410" s="15" t="s">
        <v>7</v>
      </c>
    </row>
    <row r="411" spans="6:7" x14ac:dyDescent="0.35">
      <c r="F411" s="14" t="s">
        <v>350</v>
      </c>
      <c r="G411" s="14" t="s">
        <v>21</v>
      </c>
    </row>
    <row r="412" spans="6:7" x14ac:dyDescent="0.35">
      <c r="F412" s="14" t="s">
        <v>351</v>
      </c>
      <c r="G412" s="14" t="s">
        <v>11</v>
      </c>
    </row>
    <row r="413" spans="6:7" x14ac:dyDescent="0.35">
      <c r="F413" s="14" t="s">
        <v>352</v>
      </c>
      <c r="G413" s="14" t="s">
        <v>128</v>
      </c>
    </row>
    <row r="414" spans="6:7" x14ac:dyDescent="0.35">
      <c r="F414" s="14" t="s">
        <v>353</v>
      </c>
      <c r="G414" s="14" t="s">
        <v>3</v>
      </c>
    </row>
    <row r="415" spans="6:7" x14ac:dyDescent="0.35">
      <c r="F415" s="14" t="s">
        <v>354</v>
      </c>
      <c r="G415" s="14" t="s">
        <v>11</v>
      </c>
    </row>
    <row r="416" spans="6:7" x14ac:dyDescent="0.35">
      <c r="F416" s="14" t="s">
        <v>355</v>
      </c>
      <c r="G416" s="14" t="s">
        <v>17</v>
      </c>
    </row>
    <row r="417" spans="6:7" x14ac:dyDescent="0.35">
      <c r="F417" s="14" t="s">
        <v>356</v>
      </c>
      <c r="G417" s="14" t="s">
        <v>100</v>
      </c>
    </row>
    <row r="418" spans="6:7" x14ac:dyDescent="0.35">
      <c r="F418" s="14" t="s">
        <v>357</v>
      </c>
      <c r="G418" s="14" t="s">
        <v>7</v>
      </c>
    </row>
    <row r="419" spans="6:7" x14ac:dyDescent="0.35">
      <c r="F419" s="14" t="s">
        <v>357</v>
      </c>
      <c r="G419" s="14" t="s">
        <v>21</v>
      </c>
    </row>
    <row r="420" spans="6:7" x14ac:dyDescent="0.35">
      <c r="F420" s="14" t="s">
        <v>358</v>
      </c>
      <c r="G420" s="14" t="s">
        <v>11</v>
      </c>
    </row>
    <row r="421" spans="6:7" x14ac:dyDescent="0.35">
      <c r="F421" s="14" t="s">
        <v>358</v>
      </c>
      <c r="G421" s="14" t="s">
        <v>359</v>
      </c>
    </row>
    <row r="422" spans="6:7" x14ac:dyDescent="0.35">
      <c r="F422" s="14" t="s">
        <v>360</v>
      </c>
      <c r="G422" s="14" t="s">
        <v>9</v>
      </c>
    </row>
    <row r="423" spans="6:7" x14ac:dyDescent="0.35">
      <c r="F423" s="14" t="s">
        <v>361</v>
      </c>
      <c r="G423" s="14" t="s">
        <v>11</v>
      </c>
    </row>
    <row r="424" spans="6:7" x14ac:dyDescent="0.35">
      <c r="F424" s="14" t="s">
        <v>325</v>
      </c>
      <c r="G424" s="14" t="s">
        <v>11</v>
      </c>
    </row>
    <row r="425" spans="6:7" x14ac:dyDescent="0.35">
      <c r="F425" s="14" t="s">
        <v>362</v>
      </c>
      <c r="G425" s="14" t="s">
        <v>11</v>
      </c>
    </row>
    <row r="426" spans="6:7" x14ac:dyDescent="0.35">
      <c r="F426" s="14" t="s">
        <v>363</v>
      </c>
      <c r="G426" s="14" t="s">
        <v>11</v>
      </c>
    </row>
    <row r="427" spans="6:7" x14ac:dyDescent="0.35">
      <c r="F427" s="14" t="s">
        <v>364</v>
      </c>
      <c r="G427" s="14" t="s">
        <v>11</v>
      </c>
    </row>
    <row r="428" spans="6:7" x14ac:dyDescent="0.35">
      <c r="F428" s="14" t="s">
        <v>365</v>
      </c>
      <c r="G428" s="14" t="s">
        <v>7</v>
      </c>
    </row>
    <row r="429" spans="6:7" x14ac:dyDescent="0.35">
      <c r="F429" s="14" t="s">
        <v>366</v>
      </c>
      <c r="G429" s="14" t="s">
        <v>7</v>
      </c>
    </row>
    <row r="430" spans="6:7" x14ac:dyDescent="0.35">
      <c r="F430" s="14" t="s">
        <v>367</v>
      </c>
      <c r="G430" s="14" t="s">
        <v>30</v>
      </c>
    </row>
    <row r="431" spans="6:7" x14ac:dyDescent="0.35">
      <c r="F431" s="14" t="s">
        <v>368</v>
      </c>
      <c r="G431" s="14" t="s">
        <v>11</v>
      </c>
    </row>
    <row r="432" spans="6:7" x14ac:dyDescent="0.35">
      <c r="F432" s="14" t="s">
        <v>369</v>
      </c>
      <c r="G432" s="14" t="s">
        <v>7</v>
      </c>
    </row>
    <row r="433" spans="6:7" x14ac:dyDescent="0.35">
      <c r="F433" s="14" t="s">
        <v>370</v>
      </c>
      <c r="G433" s="14" t="s">
        <v>56</v>
      </c>
    </row>
    <row r="434" spans="6:7" x14ac:dyDescent="0.35">
      <c r="F434" s="14" t="s">
        <v>318</v>
      </c>
      <c r="G434" s="14" t="s">
        <v>7</v>
      </c>
    </row>
    <row r="435" spans="6:7" x14ac:dyDescent="0.35">
      <c r="F435" s="14" t="s">
        <v>337</v>
      </c>
      <c r="G435" s="14" t="s">
        <v>7</v>
      </c>
    </row>
    <row r="436" spans="6:7" x14ac:dyDescent="0.35">
      <c r="F436" s="14" t="s">
        <v>371</v>
      </c>
      <c r="G436" s="14" t="s">
        <v>56</v>
      </c>
    </row>
    <row r="437" spans="6:7" x14ac:dyDescent="0.35">
      <c r="F437" s="14" t="s">
        <v>370</v>
      </c>
      <c r="G437" s="14" t="s">
        <v>35</v>
      </c>
    </row>
    <row r="438" spans="6:7" x14ac:dyDescent="0.35">
      <c r="F438" s="14" t="s">
        <v>350</v>
      </c>
      <c r="G438" s="14" t="s">
        <v>7</v>
      </c>
    </row>
    <row r="439" spans="6:7" x14ac:dyDescent="0.35">
      <c r="F439" s="14" t="s">
        <v>370</v>
      </c>
      <c r="G439" s="14" t="s">
        <v>84</v>
      </c>
    </row>
    <row r="440" spans="6:7" x14ac:dyDescent="0.35">
      <c r="F440" s="14" t="s">
        <v>372</v>
      </c>
      <c r="G440" s="14" t="s">
        <v>3</v>
      </c>
    </row>
    <row r="441" spans="6:7" x14ac:dyDescent="0.35">
      <c r="F441" s="14" t="s">
        <v>261</v>
      </c>
      <c r="G441" s="14" t="s">
        <v>373</v>
      </c>
    </row>
    <row r="442" spans="6:7" x14ac:dyDescent="0.35">
      <c r="F442" s="14" t="s">
        <v>374</v>
      </c>
      <c r="G442" s="14" t="s">
        <v>3</v>
      </c>
    </row>
    <row r="443" spans="6:7" x14ac:dyDescent="0.35">
      <c r="F443" s="14" t="s">
        <v>369</v>
      </c>
      <c r="G443" s="14" t="s">
        <v>3</v>
      </c>
    </row>
    <row r="444" spans="6:7" x14ac:dyDescent="0.35">
      <c r="F444" s="14" t="s">
        <v>360</v>
      </c>
      <c r="G444" s="14" t="s">
        <v>11</v>
      </c>
    </row>
    <row r="445" spans="6:7" x14ac:dyDescent="0.35">
      <c r="F445" s="14" t="s">
        <v>360</v>
      </c>
      <c r="G445" s="14" t="s">
        <v>11</v>
      </c>
    </row>
    <row r="446" spans="6:7" x14ac:dyDescent="0.35">
      <c r="F446" s="14" t="s">
        <v>375</v>
      </c>
      <c r="G446" s="14" t="s">
        <v>11</v>
      </c>
    </row>
    <row r="447" spans="6:7" x14ac:dyDescent="0.35">
      <c r="F447" s="14" t="s">
        <v>376</v>
      </c>
      <c r="G447" s="14" t="s">
        <v>17</v>
      </c>
    </row>
    <row r="448" spans="6:7" x14ac:dyDescent="0.35">
      <c r="F448" s="15" t="s">
        <v>377</v>
      </c>
      <c r="G448" s="15" t="s">
        <v>7</v>
      </c>
    </row>
    <row r="449" spans="6:7" x14ac:dyDescent="0.35">
      <c r="F449" s="14" t="s">
        <v>378</v>
      </c>
      <c r="G449" s="14" t="s">
        <v>11</v>
      </c>
    </row>
    <row r="450" spans="6:7" x14ac:dyDescent="0.35">
      <c r="F450" s="14" t="s">
        <v>379</v>
      </c>
      <c r="G450" s="14" t="s">
        <v>11</v>
      </c>
    </row>
    <row r="451" spans="6:7" x14ac:dyDescent="0.35">
      <c r="F451" s="14" t="s">
        <v>380</v>
      </c>
      <c r="G451" s="14" t="s">
        <v>11</v>
      </c>
    </row>
    <row r="452" spans="6:7" x14ac:dyDescent="0.35">
      <c r="F452" s="14" t="s">
        <v>381</v>
      </c>
      <c r="G452" s="14" t="s">
        <v>56</v>
      </c>
    </row>
    <row r="453" spans="6:7" x14ac:dyDescent="0.35">
      <c r="F453" s="14" t="s">
        <v>382</v>
      </c>
      <c r="G453" s="14" t="s">
        <v>128</v>
      </c>
    </row>
    <row r="454" spans="6:7" x14ac:dyDescent="0.35">
      <c r="F454" s="14" t="s">
        <v>383</v>
      </c>
      <c r="G454" s="14" t="s">
        <v>11</v>
      </c>
    </row>
    <row r="455" spans="6:7" x14ac:dyDescent="0.35">
      <c r="F455" s="14" t="s">
        <v>384</v>
      </c>
      <c r="G455" s="14" t="s">
        <v>7</v>
      </c>
    </row>
    <row r="456" spans="6:7" x14ac:dyDescent="0.35">
      <c r="F456" s="14" t="s">
        <v>325</v>
      </c>
      <c r="G456" s="14" t="s">
        <v>7</v>
      </c>
    </row>
    <row r="457" spans="6:7" x14ac:dyDescent="0.35">
      <c r="F457" s="14" t="s">
        <v>385</v>
      </c>
      <c r="G457" s="14" t="s">
        <v>17</v>
      </c>
    </row>
    <row r="458" spans="6:7" x14ac:dyDescent="0.35">
      <c r="F458" s="14" t="s">
        <v>386</v>
      </c>
      <c r="G458" s="14" t="s">
        <v>11</v>
      </c>
    </row>
    <row r="459" spans="6:7" x14ac:dyDescent="0.35">
      <c r="F459" s="14" t="s">
        <v>387</v>
      </c>
      <c r="G459" s="14" t="s">
        <v>35</v>
      </c>
    </row>
    <row r="460" spans="6:7" x14ac:dyDescent="0.35">
      <c r="F460" s="14" t="s">
        <v>388</v>
      </c>
      <c r="G460" s="14" t="s">
        <v>7</v>
      </c>
    </row>
    <row r="461" spans="6:7" x14ac:dyDescent="0.35">
      <c r="F461" s="14" t="s">
        <v>346</v>
      </c>
      <c r="G461" s="14" t="s">
        <v>30</v>
      </c>
    </row>
    <row r="462" spans="6:7" x14ac:dyDescent="0.35">
      <c r="F462" s="14" t="s">
        <v>389</v>
      </c>
      <c r="G462" s="14" t="s">
        <v>35</v>
      </c>
    </row>
    <row r="463" spans="6:7" x14ac:dyDescent="0.35">
      <c r="F463" s="14" t="s">
        <v>389</v>
      </c>
      <c r="G463" s="14" t="s">
        <v>35</v>
      </c>
    </row>
    <row r="464" spans="6:7" x14ac:dyDescent="0.35">
      <c r="F464" s="14" t="s">
        <v>390</v>
      </c>
      <c r="G464" s="14" t="s">
        <v>7</v>
      </c>
    </row>
    <row r="465" spans="6:7" x14ac:dyDescent="0.35">
      <c r="F465" s="14" t="s">
        <v>391</v>
      </c>
      <c r="G465" s="14" t="s">
        <v>11</v>
      </c>
    </row>
    <row r="466" spans="6:7" x14ac:dyDescent="0.35">
      <c r="F466" s="14" t="s">
        <v>392</v>
      </c>
      <c r="G466" s="14" t="s">
        <v>17</v>
      </c>
    </row>
    <row r="467" spans="6:7" x14ac:dyDescent="0.35">
      <c r="F467" s="14" t="s">
        <v>393</v>
      </c>
      <c r="G467" s="14" t="s">
        <v>7</v>
      </c>
    </row>
    <row r="468" spans="6:7" x14ac:dyDescent="0.35">
      <c r="F468" s="14" t="s">
        <v>394</v>
      </c>
      <c r="G468" s="14" t="s">
        <v>7</v>
      </c>
    </row>
    <row r="469" spans="6:7" x14ac:dyDescent="0.35">
      <c r="F469" s="14" t="s">
        <v>395</v>
      </c>
      <c r="G469" s="14" t="s">
        <v>11</v>
      </c>
    </row>
    <row r="470" spans="6:7" x14ac:dyDescent="0.35">
      <c r="F470" s="14" t="s">
        <v>396</v>
      </c>
      <c r="G470" s="14" t="s">
        <v>9</v>
      </c>
    </row>
    <row r="471" spans="6:7" x14ac:dyDescent="0.35">
      <c r="F471" s="14" t="s">
        <v>397</v>
      </c>
      <c r="G471" s="14" t="s">
        <v>7</v>
      </c>
    </row>
    <row r="472" spans="6:7" x14ac:dyDescent="0.35">
      <c r="F472" s="14" t="s">
        <v>301</v>
      </c>
      <c r="G472" s="14" t="s">
        <v>35</v>
      </c>
    </row>
    <row r="473" spans="6:7" x14ac:dyDescent="0.35">
      <c r="F473" s="14" t="s">
        <v>321</v>
      </c>
      <c r="G473" s="14" t="s">
        <v>11</v>
      </c>
    </row>
    <row r="474" spans="6:7" x14ac:dyDescent="0.35">
      <c r="F474" s="14" t="s">
        <v>398</v>
      </c>
      <c r="G474" s="14" t="s">
        <v>11</v>
      </c>
    </row>
    <row r="475" spans="6:7" x14ac:dyDescent="0.35">
      <c r="F475" s="14" t="s">
        <v>399</v>
      </c>
      <c r="G475" s="14" t="s">
        <v>11</v>
      </c>
    </row>
    <row r="476" spans="6:7" x14ac:dyDescent="0.35">
      <c r="F476" s="14" t="s">
        <v>400</v>
      </c>
      <c r="G476" s="14" t="s">
        <v>11</v>
      </c>
    </row>
    <row r="477" spans="6:7" x14ac:dyDescent="0.35">
      <c r="F477" s="14" t="s">
        <v>401</v>
      </c>
      <c r="G477" s="14" t="s">
        <v>7</v>
      </c>
    </row>
    <row r="478" spans="6:7" x14ac:dyDescent="0.35">
      <c r="F478" s="14" t="s">
        <v>402</v>
      </c>
      <c r="G478" s="14" t="s">
        <v>7</v>
      </c>
    </row>
    <row r="479" spans="6:7" x14ac:dyDescent="0.35">
      <c r="F479" s="14" t="s">
        <v>360</v>
      </c>
      <c r="G479" s="14" t="s">
        <v>11</v>
      </c>
    </row>
    <row r="480" spans="6:7" x14ac:dyDescent="0.35">
      <c r="F480" s="14" t="s">
        <v>403</v>
      </c>
      <c r="G480" s="14" t="s">
        <v>7</v>
      </c>
    </row>
    <row r="481" spans="6:7" x14ac:dyDescent="0.35">
      <c r="F481" s="14" t="s">
        <v>404</v>
      </c>
      <c r="G481" s="14" t="s">
        <v>7</v>
      </c>
    </row>
    <row r="482" spans="6:7" x14ac:dyDescent="0.35">
      <c r="F482" s="14" t="s">
        <v>405</v>
      </c>
      <c r="G482" s="14" t="s">
        <v>11</v>
      </c>
    </row>
    <row r="483" spans="6:7" x14ac:dyDescent="0.35">
      <c r="F483" s="14" t="s">
        <v>406</v>
      </c>
      <c r="G483" s="14" t="s">
        <v>11</v>
      </c>
    </row>
    <row r="484" spans="6:7" x14ac:dyDescent="0.35">
      <c r="F484" s="14" t="s">
        <v>407</v>
      </c>
      <c r="G484" s="14" t="s">
        <v>7</v>
      </c>
    </row>
    <row r="485" spans="6:7" x14ac:dyDescent="0.35">
      <c r="F485" s="14" t="s">
        <v>408</v>
      </c>
      <c r="G485" s="14" t="s">
        <v>7</v>
      </c>
    </row>
    <row r="486" spans="6:7" x14ac:dyDescent="0.35">
      <c r="F486" s="14" t="s">
        <v>409</v>
      </c>
      <c r="G486" s="14" t="s">
        <v>17</v>
      </c>
    </row>
    <row r="487" spans="6:7" x14ac:dyDescent="0.35">
      <c r="F487" s="14" t="s">
        <v>392</v>
      </c>
      <c r="G487" s="14" t="s">
        <v>35</v>
      </c>
    </row>
    <row r="488" spans="6:7" x14ac:dyDescent="0.35">
      <c r="F488" s="14" t="s">
        <v>410</v>
      </c>
      <c r="G488" s="14" t="s">
        <v>7</v>
      </c>
    </row>
    <row r="489" spans="6:7" x14ac:dyDescent="0.35">
      <c r="F489" s="14" t="s">
        <v>411</v>
      </c>
      <c r="G489" s="14" t="s">
        <v>30</v>
      </c>
    </row>
    <row r="490" spans="6:7" x14ac:dyDescent="0.35">
      <c r="F490" s="14" t="s">
        <v>412</v>
      </c>
      <c r="G490" s="14" t="s">
        <v>17</v>
      </c>
    </row>
    <row r="491" spans="6:7" x14ac:dyDescent="0.35">
      <c r="F491" s="14" t="s">
        <v>345</v>
      </c>
      <c r="G491" s="14" t="s">
        <v>11</v>
      </c>
    </row>
    <row r="492" spans="6:7" x14ac:dyDescent="0.35">
      <c r="F492" s="14" t="s">
        <v>413</v>
      </c>
      <c r="G492" s="14" t="s">
        <v>7</v>
      </c>
    </row>
    <row r="493" spans="6:7" x14ac:dyDescent="0.35">
      <c r="F493" s="14" t="s">
        <v>414</v>
      </c>
      <c r="G493" s="14" t="s">
        <v>17</v>
      </c>
    </row>
    <row r="494" spans="6:7" x14ac:dyDescent="0.35">
      <c r="F494" s="14" t="s">
        <v>415</v>
      </c>
      <c r="G494" s="14" t="s">
        <v>7</v>
      </c>
    </row>
    <row r="495" spans="6:7" x14ac:dyDescent="0.35">
      <c r="F495" s="14" t="s">
        <v>416</v>
      </c>
      <c r="G495" s="14" t="s">
        <v>7</v>
      </c>
    </row>
    <row r="496" spans="6:7" x14ac:dyDescent="0.35">
      <c r="F496" s="14" t="s">
        <v>417</v>
      </c>
      <c r="G496" s="14" t="s">
        <v>418</v>
      </c>
    </row>
    <row r="497" spans="6:7" x14ac:dyDescent="0.35">
      <c r="F497" s="14" t="s">
        <v>419</v>
      </c>
      <c r="G497" s="14" t="s">
        <v>25</v>
      </c>
    </row>
    <row r="498" spans="6:7" x14ac:dyDescent="0.35">
      <c r="F498" s="14" t="s">
        <v>420</v>
      </c>
      <c r="G498" s="14" t="s">
        <v>149</v>
      </c>
    </row>
    <row r="499" spans="6:7" x14ac:dyDescent="0.35">
      <c r="F499" s="14" t="s">
        <v>421</v>
      </c>
      <c r="G499" s="14" t="s">
        <v>11</v>
      </c>
    </row>
    <row r="500" spans="6:7" x14ac:dyDescent="0.35">
      <c r="F500" s="14" t="s">
        <v>422</v>
      </c>
      <c r="G500" s="14" t="s">
        <v>11</v>
      </c>
    </row>
    <row r="501" spans="6:7" x14ac:dyDescent="0.35">
      <c r="F501" s="14" t="s">
        <v>423</v>
      </c>
      <c r="G501" s="14" t="s">
        <v>17</v>
      </c>
    </row>
    <row r="502" spans="6:7" x14ac:dyDescent="0.35">
      <c r="F502" s="14" t="s">
        <v>424</v>
      </c>
      <c r="G502" s="14" t="s">
        <v>7</v>
      </c>
    </row>
    <row r="503" spans="6:7" x14ac:dyDescent="0.35">
      <c r="F503" s="14" t="s">
        <v>424</v>
      </c>
      <c r="G503" s="14" t="s">
        <v>21</v>
      </c>
    </row>
    <row r="504" spans="6:7" x14ac:dyDescent="0.35">
      <c r="F504" s="14" t="s">
        <v>425</v>
      </c>
      <c r="G504" s="14" t="s">
        <v>9</v>
      </c>
    </row>
    <row r="505" spans="6:7" x14ac:dyDescent="0.35">
      <c r="F505" s="14" t="s">
        <v>426</v>
      </c>
      <c r="G505" s="14" t="s">
        <v>7</v>
      </c>
    </row>
    <row r="506" spans="6:7" x14ac:dyDescent="0.35">
      <c r="F506" s="14" t="s">
        <v>427</v>
      </c>
      <c r="G506" s="14" t="s">
        <v>11</v>
      </c>
    </row>
    <row r="507" spans="6:7" x14ac:dyDescent="0.35">
      <c r="F507" s="14" t="s">
        <v>426</v>
      </c>
      <c r="G507" s="14" t="s">
        <v>21</v>
      </c>
    </row>
    <row r="508" spans="6:7" x14ac:dyDescent="0.35">
      <c r="F508" s="14" t="s">
        <v>123</v>
      </c>
      <c r="G508" s="14" t="s">
        <v>11</v>
      </c>
    </row>
    <row r="509" spans="6:7" x14ac:dyDescent="0.35">
      <c r="F509" s="14" t="s">
        <v>428</v>
      </c>
      <c r="G509" s="14" t="s">
        <v>7</v>
      </c>
    </row>
    <row r="510" spans="6:7" x14ac:dyDescent="0.35">
      <c r="F510" s="14" t="s">
        <v>429</v>
      </c>
      <c r="G510" s="14" t="s">
        <v>3</v>
      </c>
    </row>
    <row r="511" spans="6:7" x14ac:dyDescent="0.35">
      <c r="F511" s="14" t="s">
        <v>430</v>
      </c>
      <c r="G511" s="14" t="s">
        <v>7</v>
      </c>
    </row>
    <row r="512" spans="6:7" x14ac:dyDescent="0.35">
      <c r="F512" s="14" t="s">
        <v>431</v>
      </c>
      <c r="G512" s="14" t="s">
        <v>21</v>
      </c>
    </row>
    <row r="513" spans="6:7" x14ac:dyDescent="0.35">
      <c r="F513" s="14" t="s">
        <v>432</v>
      </c>
      <c r="G513" s="14" t="s">
        <v>11</v>
      </c>
    </row>
    <row r="514" spans="6:7" x14ac:dyDescent="0.35">
      <c r="F514" s="14" t="s">
        <v>433</v>
      </c>
      <c r="G514" s="14" t="s">
        <v>7</v>
      </c>
    </row>
    <row r="515" spans="6:7" x14ac:dyDescent="0.35">
      <c r="F515" s="14" t="s">
        <v>434</v>
      </c>
      <c r="G515" s="14" t="s">
        <v>17</v>
      </c>
    </row>
    <row r="516" spans="6:7" x14ac:dyDescent="0.35">
      <c r="F516" s="14" t="s">
        <v>435</v>
      </c>
      <c r="G516" s="14" t="s">
        <v>100</v>
      </c>
    </row>
    <row r="517" spans="6:7" x14ac:dyDescent="0.35">
      <c r="F517" s="14" t="s">
        <v>436</v>
      </c>
      <c r="G517" s="14" t="s">
        <v>17</v>
      </c>
    </row>
    <row r="518" spans="6:7" x14ac:dyDescent="0.35">
      <c r="F518" s="14" t="s">
        <v>437</v>
      </c>
      <c r="G518" s="14" t="s">
        <v>25</v>
      </c>
    </row>
    <row r="519" spans="6:7" x14ac:dyDescent="0.35">
      <c r="F519" s="14" t="s">
        <v>438</v>
      </c>
      <c r="G519" s="14" t="s">
        <v>21</v>
      </c>
    </row>
    <row r="520" spans="6:7" x14ac:dyDescent="0.35">
      <c r="F520" s="14" t="s">
        <v>439</v>
      </c>
      <c r="G520" s="14" t="s">
        <v>17</v>
      </c>
    </row>
    <row r="521" spans="6:7" x14ac:dyDescent="0.35">
      <c r="F521" s="14" t="s">
        <v>429</v>
      </c>
      <c r="G521" s="14" t="s">
        <v>35</v>
      </c>
    </row>
    <row r="522" spans="6:7" x14ac:dyDescent="0.35">
      <c r="F522" s="14" t="s">
        <v>440</v>
      </c>
      <c r="G522" s="14" t="s">
        <v>25</v>
      </c>
    </row>
    <row r="523" spans="6:7" x14ac:dyDescent="0.35">
      <c r="F523" s="14" t="s">
        <v>39</v>
      </c>
      <c r="G523" s="14" t="s">
        <v>11</v>
      </c>
    </row>
    <row r="524" spans="6:7" x14ac:dyDescent="0.35">
      <c r="F524" s="14" t="s">
        <v>441</v>
      </c>
      <c r="G524" s="14" t="s">
        <v>17</v>
      </c>
    </row>
    <row r="525" spans="6:7" x14ac:dyDescent="0.35">
      <c r="F525" s="14" t="s">
        <v>442</v>
      </c>
      <c r="G525" s="14" t="s">
        <v>17</v>
      </c>
    </row>
    <row r="526" spans="6:7" x14ac:dyDescent="0.35">
      <c r="F526" s="14" t="s">
        <v>443</v>
      </c>
      <c r="G526" s="14" t="s">
        <v>7</v>
      </c>
    </row>
    <row r="527" spans="6:7" x14ac:dyDescent="0.35">
      <c r="F527" s="14" t="s">
        <v>438</v>
      </c>
      <c r="G527" s="14" t="s">
        <v>7</v>
      </c>
    </row>
    <row r="528" spans="6:7" x14ac:dyDescent="0.35">
      <c r="F528" s="14" t="s">
        <v>301</v>
      </c>
      <c r="G528" s="14" t="s">
        <v>35</v>
      </c>
    </row>
    <row r="529" spans="6:7" x14ac:dyDescent="0.35">
      <c r="F529" s="14" t="s">
        <v>444</v>
      </c>
      <c r="G529" s="14" t="s">
        <v>11</v>
      </c>
    </row>
    <row r="530" spans="6:7" x14ac:dyDescent="0.35">
      <c r="F530" s="14" t="s">
        <v>397</v>
      </c>
      <c r="G530" s="14" t="s">
        <v>35</v>
      </c>
    </row>
    <row r="531" spans="6:7" x14ac:dyDescent="0.35">
      <c r="F531" s="14" t="s">
        <v>445</v>
      </c>
      <c r="G531" s="14" t="s">
        <v>7</v>
      </c>
    </row>
    <row r="532" spans="6:7" x14ac:dyDescent="0.35">
      <c r="F532" s="14" t="s">
        <v>446</v>
      </c>
      <c r="G532" s="14" t="s">
        <v>100</v>
      </c>
    </row>
    <row r="533" spans="6:7" x14ac:dyDescent="0.35">
      <c r="F533" s="14" t="s">
        <v>447</v>
      </c>
      <c r="G533" s="14" t="s">
        <v>100</v>
      </c>
    </row>
    <row r="534" spans="6:7" x14ac:dyDescent="0.35">
      <c r="F534" s="14" t="s">
        <v>448</v>
      </c>
      <c r="G534" s="14" t="s">
        <v>17</v>
      </c>
    </row>
    <row r="535" spans="6:7" x14ac:dyDescent="0.35">
      <c r="F535" s="14" t="s">
        <v>449</v>
      </c>
      <c r="G535" s="14" t="s">
        <v>7</v>
      </c>
    </row>
    <row r="536" spans="6:7" x14ac:dyDescent="0.35">
      <c r="F536" s="14" t="s">
        <v>387</v>
      </c>
      <c r="G536" s="14" t="s">
        <v>3</v>
      </c>
    </row>
    <row r="537" spans="6:7" x14ac:dyDescent="0.35">
      <c r="F537" s="14" t="s">
        <v>450</v>
      </c>
      <c r="G537" s="14" t="s">
        <v>3</v>
      </c>
    </row>
    <row r="538" spans="6:7" x14ac:dyDescent="0.35">
      <c r="F538" s="14" t="s">
        <v>431</v>
      </c>
      <c r="G538" s="14" t="s">
        <v>3</v>
      </c>
    </row>
    <row r="539" spans="6:7" x14ac:dyDescent="0.35">
      <c r="F539" s="14" t="s">
        <v>451</v>
      </c>
      <c r="G539" s="14" t="s">
        <v>3</v>
      </c>
    </row>
    <row r="540" spans="6:7" x14ac:dyDescent="0.35">
      <c r="F540" s="14" t="s">
        <v>452</v>
      </c>
      <c r="G540" s="14" t="s">
        <v>7</v>
      </c>
    </row>
    <row r="541" spans="6:7" x14ac:dyDescent="0.35">
      <c r="F541" s="14" t="s">
        <v>453</v>
      </c>
      <c r="G541" s="14" t="s">
        <v>7</v>
      </c>
    </row>
    <row r="542" spans="6:7" x14ac:dyDescent="0.35">
      <c r="F542" s="14" t="s">
        <v>454</v>
      </c>
      <c r="G542" s="14" t="s">
        <v>7</v>
      </c>
    </row>
    <row r="543" spans="6:7" x14ac:dyDescent="0.35">
      <c r="F543" s="14" t="s">
        <v>455</v>
      </c>
      <c r="G543" s="14" t="s">
        <v>7</v>
      </c>
    </row>
    <row r="544" spans="6:7" x14ac:dyDescent="0.35">
      <c r="F544" s="14" t="s">
        <v>456</v>
      </c>
      <c r="G544" s="14" t="s">
        <v>17</v>
      </c>
    </row>
    <row r="545" spans="6:7" x14ac:dyDescent="0.35">
      <c r="F545" s="14" t="s">
        <v>457</v>
      </c>
      <c r="G545" s="14" t="s">
        <v>11</v>
      </c>
    </row>
    <row r="546" spans="6:7" x14ac:dyDescent="0.35">
      <c r="F546" s="14" t="s">
        <v>458</v>
      </c>
      <c r="G546" s="14" t="s">
        <v>11</v>
      </c>
    </row>
    <row r="547" spans="6:7" x14ac:dyDescent="0.35">
      <c r="F547" s="14" t="s">
        <v>459</v>
      </c>
      <c r="G547" s="14" t="s">
        <v>11</v>
      </c>
    </row>
    <row r="548" spans="6:7" x14ac:dyDescent="0.35">
      <c r="F548" s="14" t="s">
        <v>460</v>
      </c>
      <c r="G548" s="14" t="s">
        <v>17</v>
      </c>
    </row>
    <row r="549" spans="6:7" x14ac:dyDescent="0.35">
      <c r="F549" s="14" t="s">
        <v>461</v>
      </c>
      <c r="G549" s="14" t="s">
        <v>11</v>
      </c>
    </row>
    <row r="550" spans="6:7" x14ac:dyDescent="0.35">
      <c r="F550" s="14" t="s">
        <v>462</v>
      </c>
      <c r="G550" s="14" t="s">
        <v>7</v>
      </c>
    </row>
    <row r="551" spans="6:7" x14ac:dyDescent="0.35">
      <c r="F551" s="14" t="s">
        <v>463</v>
      </c>
      <c r="G551" s="14" t="s">
        <v>11</v>
      </c>
    </row>
    <row r="552" spans="6:7" x14ac:dyDescent="0.35">
      <c r="F552" s="14" t="s">
        <v>464</v>
      </c>
      <c r="G552" s="14" t="s">
        <v>11</v>
      </c>
    </row>
    <row r="553" spans="6:7" x14ac:dyDescent="0.35">
      <c r="F553" s="14" t="s">
        <v>465</v>
      </c>
      <c r="G553" s="14" t="s">
        <v>25</v>
      </c>
    </row>
    <row r="554" spans="6:7" x14ac:dyDescent="0.35">
      <c r="F554" s="14" t="s">
        <v>466</v>
      </c>
      <c r="G554" s="14" t="s">
        <v>11</v>
      </c>
    </row>
    <row r="555" spans="6:7" x14ac:dyDescent="0.35">
      <c r="F555" s="14" t="s">
        <v>467</v>
      </c>
      <c r="G555" s="14" t="s">
        <v>17</v>
      </c>
    </row>
    <row r="556" spans="6:7" x14ac:dyDescent="0.35">
      <c r="F556" s="14" t="s">
        <v>468</v>
      </c>
      <c r="G556" s="14" t="s">
        <v>17</v>
      </c>
    </row>
    <row r="557" spans="6:7" x14ac:dyDescent="0.35">
      <c r="F557" s="14" t="s">
        <v>448</v>
      </c>
      <c r="G557" s="14" t="s">
        <v>11</v>
      </c>
    </row>
    <row r="558" spans="6:7" x14ac:dyDescent="0.35">
      <c r="F558" s="14" t="s">
        <v>469</v>
      </c>
      <c r="G558" s="14" t="s">
        <v>17</v>
      </c>
    </row>
    <row r="559" spans="6:7" x14ac:dyDescent="0.35">
      <c r="F559" s="14" t="s">
        <v>470</v>
      </c>
      <c r="G559" s="14" t="s">
        <v>7</v>
      </c>
    </row>
    <row r="560" spans="6:7" x14ac:dyDescent="0.35">
      <c r="F560" s="14" t="s">
        <v>471</v>
      </c>
      <c r="G560" s="14" t="s">
        <v>11</v>
      </c>
    </row>
    <row r="561" spans="6:7" x14ac:dyDescent="0.35">
      <c r="F561" s="14" t="s">
        <v>472</v>
      </c>
      <c r="G561" s="14" t="s">
        <v>11</v>
      </c>
    </row>
    <row r="562" spans="6:7" x14ac:dyDescent="0.35">
      <c r="F562" s="14" t="s">
        <v>473</v>
      </c>
      <c r="G562" s="14" t="s">
        <v>9</v>
      </c>
    </row>
    <row r="563" spans="6:7" x14ac:dyDescent="0.35">
      <c r="F563" s="14" t="s">
        <v>474</v>
      </c>
      <c r="G563" s="14" t="s">
        <v>7</v>
      </c>
    </row>
    <row r="564" spans="6:7" x14ac:dyDescent="0.35">
      <c r="F564" s="14" t="s">
        <v>475</v>
      </c>
      <c r="G564" s="14" t="s">
        <v>11</v>
      </c>
    </row>
    <row r="565" spans="6:7" x14ac:dyDescent="0.35">
      <c r="F565" s="14" t="s">
        <v>476</v>
      </c>
      <c r="G565" s="14" t="s">
        <v>7</v>
      </c>
    </row>
    <row r="566" spans="6:7" x14ac:dyDescent="0.35">
      <c r="F566" s="14" t="s">
        <v>477</v>
      </c>
      <c r="G566" s="14" t="s">
        <v>7</v>
      </c>
    </row>
    <row r="567" spans="6:7" x14ac:dyDescent="0.35">
      <c r="F567" s="14" t="s">
        <v>478</v>
      </c>
      <c r="G567" s="14" t="s">
        <v>11</v>
      </c>
    </row>
    <row r="568" spans="6:7" x14ac:dyDescent="0.35">
      <c r="F568" s="14" t="s">
        <v>479</v>
      </c>
      <c r="G568" s="14" t="s">
        <v>11</v>
      </c>
    </row>
    <row r="569" spans="6:7" x14ac:dyDescent="0.35">
      <c r="F569" s="14" t="s">
        <v>480</v>
      </c>
      <c r="G569" s="14" t="s">
        <v>7</v>
      </c>
    </row>
    <row r="570" spans="6:7" x14ac:dyDescent="0.35">
      <c r="F570" s="14" t="s">
        <v>426</v>
      </c>
      <c r="G570" s="14" t="s">
        <v>7</v>
      </c>
    </row>
    <row r="571" spans="6:7" x14ac:dyDescent="0.35">
      <c r="F571" s="14" t="s">
        <v>315</v>
      </c>
      <c r="G571" s="14" t="s">
        <v>30</v>
      </c>
    </row>
    <row r="572" spans="6:7" x14ac:dyDescent="0.35">
      <c r="F572" s="14" t="s">
        <v>481</v>
      </c>
      <c r="G572" s="14" t="s">
        <v>7</v>
      </c>
    </row>
    <row r="573" spans="6:7" x14ac:dyDescent="0.35">
      <c r="F573" s="14" t="s">
        <v>482</v>
      </c>
      <c r="G573" s="14" t="s">
        <v>11</v>
      </c>
    </row>
    <row r="574" spans="6:7" x14ac:dyDescent="0.35">
      <c r="F574" s="14" t="s">
        <v>483</v>
      </c>
      <c r="G574" s="14" t="s">
        <v>11</v>
      </c>
    </row>
    <row r="575" spans="6:7" x14ac:dyDescent="0.35">
      <c r="F575" s="14" t="s">
        <v>469</v>
      </c>
      <c r="G575" s="14" t="s">
        <v>30</v>
      </c>
    </row>
    <row r="576" spans="6:7" x14ac:dyDescent="0.35">
      <c r="F576" s="14" t="s">
        <v>484</v>
      </c>
      <c r="G576" s="14" t="s">
        <v>7</v>
      </c>
    </row>
    <row r="577" spans="6:7" x14ac:dyDescent="0.35">
      <c r="F577" s="14" t="s">
        <v>485</v>
      </c>
      <c r="G577" s="14" t="s">
        <v>7</v>
      </c>
    </row>
    <row r="578" spans="6:7" x14ac:dyDescent="0.35">
      <c r="F578" s="14" t="s">
        <v>486</v>
      </c>
      <c r="G578" s="14" t="s">
        <v>17</v>
      </c>
    </row>
    <row r="579" spans="6:7" x14ac:dyDescent="0.35">
      <c r="F579" s="14" t="s">
        <v>487</v>
      </c>
      <c r="G579" s="14" t="s">
        <v>7</v>
      </c>
    </row>
    <row r="580" spans="6:7" x14ac:dyDescent="0.35">
      <c r="F580" s="14" t="s">
        <v>488</v>
      </c>
      <c r="G580" s="14" t="s">
        <v>11</v>
      </c>
    </row>
    <row r="581" spans="6:7" x14ac:dyDescent="0.35">
      <c r="F581" s="14" t="s">
        <v>489</v>
      </c>
      <c r="G581" s="14" t="s">
        <v>11</v>
      </c>
    </row>
    <row r="582" spans="6:7" x14ac:dyDescent="0.35">
      <c r="F582" s="14" t="s">
        <v>490</v>
      </c>
      <c r="G582" s="14" t="s">
        <v>25</v>
      </c>
    </row>
    <row r="583" spans="6:7" x14ac:dyDescent="0.35">
      <c r="F583" s="14" t="s">
        <v>491</v>
      </c>
      <c r="G583" s="14" t="s">
        <v>17</v>
      </c>
    </row>
    <row r="584" spans="6:7" x14ac:dyDescent="0.35">
      <c r="F584" s="15" t="s">
        <v>397</v>
      </c>
      <c r="G584" s="15" t="s">
        <v>35</v>
      </c>
    </row>
    <row r="585" spans="6:7" x14ac:dyDescent="0.35">
      <c r="F585" s="14" t="s">
        <v>492</v>
      </c>
      <c r="G585" s="14" t="s">
        <v>17</v>
      </c>
    </row>
    <row r="586" spans="6:7" x14ac:dyDescent="0.35">
      <c r="F586" s="14" t="s">
        <v>493</v>
      </c>
      <c r="G586" s="14" t="s">
        <v>11</v>
      </c>
    </row>
    <row r="587" spans="6:7" x14ac:dyDescent="0.35">
      <c r="F587" s="14" t="s">
        <v>494</v>
      </c>
      <c r="G587" s="14" t="s">
        <v>25</v>
      </c>
    </row>
    <row r="588" spans="6:7" x14ac:dyDescent="0.35">
      <c r="F588" s="14" t="s">
        <v>495</v>
      </c>
      <c r="G588" s="14" t="s">
        <v>11</v>
      </c>
    </row>
    <row r="589" spans="6:7" x14ac:dyDescent="0.35">
      <c r="F589" s="14" t="s">
        <v>496</v>
      </c>
      <c r="G589" s="14" t="s">
        <v>7</v>
      </c>
    </row>
    <row r="590" spans="6:7" x14ac:dyDescent="0.35">
      <c r="F590" s="14" t="s">
        <v>497</v>
      </c>
      <c r="G590" s="14" t="s">
        <v>7</v>
      </c>
    </row>
    <row r="591" spans="6:7" x14ac:dyDescent="0.35">
      <c r="F591" s="14" t="s">
        <v>20</v>
      </c>
      <c r="G591" s="14" t="s">
        <v>30</v>
      </c>
    </row>
    <row r="592" spans="6:7" x14ac:dyDescent="0.35">
      <c r="F592" s="14" t="s">
        <v>498</v>
      </c>
      <c r="G592" s="14" t="s">
        <v>9</v>
      </c>
    </row>
    <row r="593" spans="6:7" x14ac:dyDescent="0.35">
      <c r="F593" s="14" t="s">
        <v>499</v>
      </c>
      <c r="G593" s="14" t="s">
        <v>7</v>
      </c>
    </row>
    <row r="594" spans="6:7" x14ac:dyDescent="0.35">
      <c r="F594" s="14" t="s">
        <v>500</v>
      </c>
      <c r="G594" s="14" t="s">
        <v>7</v>
      </c>
    </row>
    <row r="595" spans="6:7" x14ac:dyDescent="0.35">
      <c r="F595" s="14" t="s">
        <v>501</v>
      </c>
      <c r="G595" s="14" t="s">
        <v>30</v>
      </c>
    </row>
    <row r="596" spans="6:7" x14ac:dyDescent="0.35">
      <c r="F596" s="14" t="s">
        <v>502</v>
      </c>
      <c r="G596" s="14" t="s">
        <v>30</v>
      </c>
    </row>
    <row r="597" spans="6:7" x14ac:dyDescent="0.35">
      <c r="F597" s="14" t="s">
        <v>503</v>
      </c>
      <c r="G597" s="14" t="s">
        <v>11</v>
      </c>
    </row>
    <row r="598" spans="6:7" x14ac:dyDescent="0.35">
      <c r="F598" s="14" t="s">
        <v>504</v>
      </c>
      <c r="G598" s="14" t="s">
        <v>17</v>
      </c>
    </row>
    <row r="599" spans="6:7" x14ac:dyDescent="0.35">
      <c r="F599" s="15" t="s">
        <v>505</v>
      </c>
      <c r="G599" s="15" t="s">
        <v>7</v>
      </c>
    </row>
    <row r="600" spans="6:7" x14ac:dyDescent="0.35">
      <c r="F600" s="14" t="s">
        <v>506</v>
      </c>
      <c r="G600" s="14" t="s">
        <v>11</v>
      </c>
    </row>
    <row r="601" spans="6:7" x14ac:dyDescent="0.35">
      <c r="F601" s="14" t="s">
        <v>507</v>
      </c>
      <c r="G601" s="14" t="s">
        <v>35</v>
      </c>
    </row>
    <row r="602" spans="6:7" x14ac:dyDescent="0.35">
      <c r="F602" s="14" t="s">
        <v>508</v>
      </c>
      <c r="G602" s="14" t="s">
        <v>7</v>
      </c>
    </row>
    <row r="603" spans="6:7" x14ac:dyDescent="0.35">
      <c r="F603" s="14" t="s">
        <v>509</v>
      </c>
      <c r="G603" s="14" t="s">
        <v>7</v>
      </c>
    </row>
    <row r="604" spans="6:7" x14ac:dyDescent="0.35">
      <c r="F604" s="14" t="s">
        <v>510</v>
      </c>
      <c r="G604" s="14" t="s">
        <v>11</v>
      </c>
    </row>
    <row r="605" spans="6:7" x14ac:dyDescent="0.35">
      <c r="F605" s="14" t="s">
        <v>511</v>
      </c>
      <c r="G605" s="14" t="s">
        <v>7</v>
      </c>
    </row>
    <row r="606" spans="6:7" x14ac:dyDescent="0.35">
      <c r="F606" s="14" t="s">
        <v>512</v>
      </c>
      <c r="G606" s="14" t="s">
        <v>17</v>
      </c>
    </row>
    <row r="607" spans="6:7" x14ac:dyDescent="0.35">
      <c r="F607" s="14" t="s">
        <v>513</v>
      </c>
      <c r="G607" s="14" t="s">
        <v>17</v>
      </c>
    </row>
    <row r="608" spans="6:7" x14ac:dyDescent="0.35">
      <c r="F608" s="14" t="s">
        <v>514</v>
      </c>
      <c r="G608" s="14" t="s">
        <v>7</v>
      </c>
    </row>
    <row r="609" spans="6:7" x14ac:dyDescent="0.35">
      <c r="F609" s="14" t="s">
        <v>515</v>
      </c>
      <c r="G609" s="14" t="s">
        <v>11</v>
      </c>
    </row>
    <row r="610" spans="6:7" x14ac:dyDescent="0.35">
      <c r="F610" s="14" t="s">
        <v>516</v>
      </c>
      <c r="G610" s="14" t="s">
        <v>7</v>
      </c>
    </row>
    <row r="611" spans="6:7" x14ac:dyDescent="0.35">
      <c r="F611" s="15" t="s">
        <v>517</v>
      </c>
      <c r="G611" s="15" t="s">
        <v>7</v>
      </c>
    </row>
    <row r="612" spans="6:7" x14ac:dyDescent="0.35">
      <c r="F612" s="14" t="s">
        <v>518</v>
      </c>
      <c r="G612" s="14" t="s">
        <v>100</v>
      </c>
    </row>
    <row r="613" spans="6:7" x14ac:dyDescent="0.35">
      <c r="F613" s="14" t="s">
        <v>519</v>
      </c>
      <c r="G613" s="14" t="s">
        <v>11</v>
      </c>
    </row>
    <row r="614" spans="6:7" x14ac:dyDescent="0.35">
      <c r="F614" s="14" t="s">
        <v>520</v>
      </c>
      <c r="G614" s="14" t="s">
        <v>9</v>
      </c>
    </row>
    <row r="615" spans="6:7" x14ac:dyDescent="0.35">
      <c r="F615" s="14" t="s">
        <v>521</v>
      </c>
      <c r="G615" s="14" t="s">
        <v>7</v>
      </c>
    </row>
    <row r="616" spans="6:7" x14ac:dyDescent="0.35">
      <c r="F616" s="14" t="s">
        <v>522</v>
      </c>
      <c r="G616" s="14" t="s">
        <v>17</v>
      </c>
    </row>
    <row r="617" spans="6:7" x14ac:dyDescent="0.35">
      <c r="F617" s="14" t="s">
        <v>523</v>
      </c>
      <c r="G617" s="14" t="s">
        <v>7</v>
      </c>
    </row>
    <row r="618" spans="6:7" x14ac:dyDescent="0.35">
      <c r="F618" s="14" t="s">
        <v>524</v>
      </c>
      <c r="G618" s="14" t="s">
        <v>7</v>
      </c>
    </row>
    <row r="619" spans="6:7" x14ac:dyDescent="0.35">
      <c r="F619" s="14" t="s">
        <v>525</v>
      </c>
      <c r="G619" s="14" t="s">
        <v>11</v>
      </c>
    </row>
    <row r="620" spans="6:7" x14ac:dyDescent="0.35">
      <c r="F620" s="14" t="s">
        <v>526</v>
      </c>
      <c r="G620" s="14" t="s">
        <v>56</v>
      </c>
    </row>
    <row r="621" spans="6:7" x14ac:dyDescent="0.35">
      <c r="F621" s="14" t="s">
        <v>527</v>
      </c>
      <c r="G621" s="14" t="s">
        <v>7</v>
      </c>
    </row>
    <row r="622" spans="6:7" x14ac:dyDescent="0.35">
      <c r="F622" s="14" t="s">
        <v>528</v>
      </c>
      <c r="G622" s="14" t="s">
        <v>7</v>
      </c>
    </row>
    <row r="623" spans="6:7" x14ac:dyDescent="0.35">
      <c r="F623" s="14" t="s">
        <v>529</v>
      </c>
      <c r="G623" s="14" t="s">
        <v>25</v>
      </c>
    </row>
    <row r="624" spans="6:7" x14ac:dyDescent="0.35">
      <c r="F624" s="14" t="s">
        <v>530</v>
      </c>
      <c r="G624" s="14" t="s">
        <v>149</v>
      </c>
    </row>
    <row r="625" spans="6:7" x14ac:dyDescent="0.35">
      <c r="F625" s="14" t="s">
        <v>531</v>
      </c>
      <c r="G625" s="14" t="s">
        <v>7</v>
      </c>
    </row>
    <row r="626" spans="6:7" x14ac:dyDescent="0.35">
      <c r="F626" s="14" t="s">
        <v>532</v>
      </c>
      <c r="G626" s="14" t="s">
        <v>149</v>
      </c>
    </row>
    <row r="627" spans="6:7" x14ac:dyDescent="0.35">
      <c r="F627" s="14" t="s">
        <v>533</v>
      </c>
      <c r="G627" s="14" t="s">
        <v>7</v>
      </c>
    </row>
    <row r="628" spans="6:7" x14ac:dyDescent="0.35">
      <c r="F628" s="14" t="s">
        <v>521</v>
      </c>
      <c r="G628" s="14" t="s">
        <v>7</v>
      </c>
    </row>
    <row r="629" spans="6:7" x14ac:dyDescent="0.35">
      <c r="F629" s="14" t="s">
        <v>534</v>
      </c>
      <c r="G629" s="14" t="s">
        <v>17</v>
      </c>
    </row>
    <row r="630" spans="6:7" x14ac:dyDescent="0.35">
      <c r="F630" s="14" t="s">
        <v>535</v>
      </c>
      <c r="G630" s="14" t="s">
        <v>17</v>
      </c>
    </row>
    <row r="631" spans="6:7" x14ac:dyDescent="0.35">
      <c r="F631" s="14" t="s">
        <v>536</v>
      </c>
      <c r="G631" s="14" t="s">
        <v>17</v>
      </c>
    </row>
    <row r="632" spans="6:7" x14ac:dyDescent="0.35">
      <c r="F632" s="14" t="s">
        <v>537</v>
      </c>
      <c r="G632" s="14" t="s">
        <v>17</v>
      </c>
    </row>
    <row r="633" spans="6:7" x14ac:dyDescent="0.35">
      <c r="F633" s="14" t="s">
        <v>538</v>
      </c>
      <c r="G633" s="14" t="s">
        <v>7</v>
      </c>
    </row>
    <row r="634" spans="6:7" x14ac:dyDescent="0.35">
      <c r="F634" s="14" t="s">
        <v>539</v>
      </c>
      <c r="G634" s="14" t="s">
        <v>17</v>
      </c>
    </row>
    <row r="635" spans="6:7" x14ac:dyDescent="0.35">
      <c r="F635" s="14" t="s">
        <v>540</v>
      </c>
      <c r="G635" s="14" t="s">
        <v>17</v>
      </c>
    </row>
    <row r="636" spans="6:7" x14ac:dyDescent="0.35">
      <c r="F636" s="14" t="s">
        <v>541</v>
      </c>
      <c r="G636" s="14" t="s">
        <v>17</v>
      </c>
    </row>
    <row r="637" spans="6:7" x14ac:dyDescent="0.35">
      <c r="F637" s="14" t="s">
        <v>542</v>
      </c>
      <c r="G637" s="14" t="s">
        <v>7</v>
      </c>
    </row>
    <row r="638" spans="6:7" x14ac:dyDescent="0.35">
      <c r="F638" s="14" t="s">
        <v>543</v>
      </c>
      <c r="G638" s="14" t="s">
        <v>7</v>
      </c>
    </row>
    <row r="639" spans="6:7" x14ac:dyDescent="0.35">
      <c r="F639" s="14" t="s">
        <v>543</v>
      </c>
      <c r="G639" s="14" t="s">
        <v>7</v>
      </c>
    </row>
    <row r="640" spans="6:7" x14ac:dyDescent="0.35">
      <c r="F640" s="14" t="s">
        <v>544</v>
      </c>
      <c r="G640" s="14" t="s">
        <v>7</v>
      </c>
    </row>
    <row r="641" spans="6:7" x14ac:dyDescent="0.35">
      <c r="F641" s="14" t="s">
        <v>538</v>
      </c>
      <c r="G641" s="14" t="s">
        <v>21</v>
      </c>
    </row>
    <row r="642" spans="6:7" x14ac:dyDescent="0.35">
      <c r="F642" s="14" t="s">
        <v>545</v>
      </c>
      <c r="G642" s="14" t="s">
        <v>7</v>
      </c>
    </row>
    <row r="643" spans="6:7" x14ac:dyDescent="0.35">
      <c r="F643" s="14" t="s">
        <v>546</v>
      </c>
      <c r="G643" s="14" t="s">
        <v>17</v>
      </c>
    </row>
    <row r="644" spans="6:7" x14ac:dyDescent="0.35">
      <c r="F644" s="14" t="s">
        <v>496</v>
      </c>
      <c r="G644" s="14" t="s">
        <v>7</v>
      </c>
    </row>
    <row r="645" spans="6:7" x14ac:dyDescent="0.35">
      <c r="F645" s="14" t="s">
        <v>462</v>
      </c>
      <c r="G645" s="14" t="s">
        <v>21</v>
      </c>
    </row>
    <row r="646" spans="6:7" x14ac:dyDescent="0.35">
      <c r="F646" s="14" t="s">
        <v>547</v>
      </c>
      <c r="G646" s="14" t="s">
        <v>7</v>
      </c>
    </row>
    <row r="647" spans="6:7" x14ac:dyDescent="0.35">
      <c r="F647" s="14" t="s">
        <v>548</v>
      </c>
      <c r="G647" s="14" t="s">
        <v>7</v>
      </c>
    </row>
    <row r="648" spans="6:7" x14ac:dyDescent="0.35">
      <c r="F648" s="14" t="s">
        <v>549</v>
      </c>
      <c r="G648" s="14" t="s">
        <v>7</v>
      </c>
    </row>
    <row r="649" spans="6:7" x14ac:dyDescent="0.35">
      <c r="F649" s="14" t="s">
        <v>453</v>
      </c>
      <c r="G649" s="14" t="s">
        <v>3</v>
      </c>
    </row>
    <row r="650" spans="6:7" x14ac:dyDescent="0.35">
      <c r="F650" s="14" t="s">
        <v>454</v>
      </c>
      <c r="G650" s="14" t="s">
        <v>3</v>
      </c>
    </row>
    <row r="651" spans="6:7" x14ac:dyDescent="0.35">
      <c r="F651" s="14" t="s">
        <v>462</v>
      </c>
      <c r="G651" s="14" t="s">
        <v>550</v>
      </c>
    </row>
    <row r="652" spans="6:7" x14ac:dyDescent="0.35">
      <c r="F652" s="14" t="s">
        <v>484</v>
      </c>
      <c r="G652" s="14" t="s">
        <v>3</v>
      </c>
    </row>
    <row r="653" spans="6:7" x14ac:dyDescent="0.35">
      <c r="F653" s="14" t="s">
        <v>503</v>
      </c>
      <c r="G653" s="14" t="s">
        <v>3</v>
      </c>
    </row>
    <row r="654" spans="6:7" x14ac:dyDescent="0.35">
      <c r="F654" s="14" t="s">
        <v>551</v>
      </c>
      <c r="G654" s="14" t="s">
        <v>56</v>
      </c>
    </row>
    <row r="655" spans="6:7" x14ac:dyDescent="0.35">
      <c r="F655" s="14" t="s">
        <v>552</v>
      </c>
      <c r="G655" s="14" t="s">
        <v>56</v>
      </c>
    </row>
    <row r="656" spans="6:7" x14ac:dyDescent="0.35">
      <c r="F656" s="14" t="s">
        <v>553</v>
      </c>
      <c r="G656" s="14" t="s">
        <v>56</v>
      </c>
    </row>
    <row r="657" spans="6:7" x14ac:dyDescent="0.35">
      <c r="F657" s="14" t="s">
        <v>549</v>
      </c>
      <c r="G657" s="14" t="s">
        <v>56</v>
      </c>
    </row>
    <row r="658" spans="6:7" x14ac:dyDescent="0.35">
      <c r="F658" s="14" t="s">
        <v>554</v>
      </c>
      <c r="G658" s="14" t="s">
        <v>7</v>
      </c>
    </row>
    <row r="659" spans="6:7" x14ac:dyDescent="0.35">
      <c r="F659" s="14" t="s">
        <v>555</v>
      </c>
      <c r="G659" s="14" t="s">
        <v>7</v>
      </c>
    </row>
    <row r="660" spans="6:7" x14ac:dyDescent="0.35">
      <c r="F660" s="14" t="s">
        <v>556</v>
      </c>
      <c r="G660" s="14" t="s">
        <v>11</v>
      </c>
    </row>
    <row r="661" spans="6:7" x14ac:dyDescent="0.35">
      <c r="F661" s="14" t="s">
        <v>557</v>
      </c>
      <c r="G661" s="14" t="s">
        <v>9</v>
      </c>
    </row>
    <row r="662" spans="6:7" x14ac:dyDescent="0.35">
      <c r="F662" s="14" t="s">
        <v>558</v>
      </c>
      <c r="G662" s="14" t="s">
        <v>11</v>
      </c>
    </row>
    <row r="663" spans="6:7" x14ac:dyDescent="0.35">
      <c r="F663" s="14" t="s">
        <v>559</v>
      </c>
      <c r="G663" s="14" t="s">
        <v>11</v>
      </c>
    </row>
    <row r="664" spans="6:7" x14ac:dyDescent="0.35">
      <c r="F664" s="14" t="s">
        <v>560</v>
      </c>
      <c r="G664" s="14" t="s">
        <v>11</v>
      </c>
    </row>
    <row r="665" spans="6:7" x14ac:dyDescent="0.35">
      <c r="F665" s="14" t="s">
        <v>561</v>
      </c>
      <c r="G665" s="14" t="s">
        <v>7</v>
      </c>
    </row>
    <row r="666" spans="6:7" x14ac:dyDescent="0.35">
      <c r="F666" s="14" t="s">
        <v>522</v>
      </c>
      <c r="G666" s="14" t="s">
        <v>35</v>
      </c>
    </row>
    <row r="667" spans="6:7" x14ac:dyDescent="0.35">
      <c r="F667" s="14" t="s">
        <v>562</v>
      </c>
      <c r="G667" s="14" t="s">
        <v>17</v>
      </c>
    </row>
    <row r="668" spans="6:7" x14ac:dyDescent="0.35">
      <c r="F668" s="14" t="s">
        <v>563</v>
      </c>
      <c r="G668" s="14" t="s">
        <v>11</v>
      </c>
    </row>
    <row r="669" spans="6:7" x14ac:dyDescent="0.35">
      <c r="F669" s="14" t="s">
        <v>553</v>
      </c>
      <c r="G669" s="14" t="s">
        <v>7</v>
      </c>
    </row>
    <row r="670" spans="6:7" x14ac:dyDescent="0.35">
      <c r="F670" s="14" t="s">
        <v>564</v>
      </c>
      <c r="G670" s="14" t="s">
        <v>7</v>
      </c>
    </row>
    <row r="671" spans="6:7" x14ac:dyDescent="0.35">
      <c r="F671" s="14" t="s">
        <v>557</v>
      </c>
      <c r="G671" s="14" t="s">
        <v>11</v>
      </c>
    </row>
    <row r="672" spans="6:7" x14ac:dyDescent="0.35">
      <c r="F672" s="14" t="s">
        <v>565</v>
      </c>
      <c r="G672" s="14" t="s">
        <v>7</v>
      </c>
    </row>
    <row r="673" spans="6:7" x14ac:dyDescent="0.35">
      <c r="F673" s="14" t="s">
        <v>566</v>
      </c>
      <c r="G673" s="14" t="s">
        <v>11</v>
      </c>
    </row>
    <row r="674" spans="6:7" x14ac:dyDescent="0.35">
      <c r="F674" s="14" t="s">
        <v>567</v>
      </c>
      <c r="G674" s="14" t="s">
        <v>11</v>
      </c>
    </row>
    <row r="675" spans="6:7" x14ac:dyDescent="0.35">
      <c r="F675" s="14" t="s">
        <v>568</v>
      </c>
      <c r="G675" s="14" t="s">
        <v>3</v>
      </c>
    </row>
    <row r="676" spans="6:7" x14ac:dyDescent="0.35">
      <c r="F676" s="14" t="s">
        <v>569</v>
      </c>
      <c r="G676" s="14" t="s">
        <v>11</v>
      </c>
    </row>
    <row r="677" spans="6:7" x14ac:dyDescent="0.35">
      <c r="F677" s="14" t="s">
        <v>570</v>
      </c>
      <c r="G677" s="14" t="s">
        <v>11</v>
      </c>
    </row>
    <row r="678" spans="6:7" x14ac:dyDescent="0.35">
      <c r="F678" s="14" t="s">
        <v>188</v>
      </c>
      <c r="G678" s="14" t="s">
        <v>7</v>
      </c>
    </row>
    <row r="679" spans="6:7" x14ac:dyDescent="0.35">
      <c r="F679" s="14" t="s">
        <v>474</v>
      </c>
      <c r="G679" s="14" t="s">
        <v>7</v>
      </c>
    </row>
    <row r="680" spans="6:7" x14ac:dyDescent="0.35">
      <c r="F680" s="14" t="s">
        <v>571</v>
      </c>
      <c r="G680" s="14" t="s">
        <v>17</v>
      </c>
    </row>
    <row r="681" spans="6:7" x14ac:dyDescent="0.35">
      <c r="F681" s="14" t="s">
        <v>572</v>
      </c>
      <c r="G681" s="14" t="s">
        <v>7</v>
      </c>
    </row>
    <row r="682" spans="6:7" x14ac:dyDescent="0.35">
      <c r="F682" s="14" t="s">
        <v>573</v>
      </c>
      <c r="G682" s="14" t="s">
        <v>11</v>
      </c>
    </row>
    <row r="683" spans="6:7" x14ac:dyDescent="0.35">
      <c r="F683" s="14" t="s">
        <v>574</v>
      </c>
      <c r="G683" s="14" t="s">
        <v>7</v>
      </c>
    </row>
    <row r="684" spans="6:7" x14ac:dyDescent="0.35">
      <c r="F684" s="14" t="s">
        <v>575</v>
      </c>
      <c r="G684" s="14" t="s">
        <v>11</v>
      </c>
    </row>
    <row r="685" spans="6:7" x14ac:dyDescent="0.35">
      <c r="F685" s="14" t="s">
        <v>576</v>
      </c>
      <c r="G685" s="14" t="s">
        <v>9</v>
      </c>
    </row>
    <row r="686" spans="6:7" x14ac:dyDescent="0.35">
      <c r="F686" s="14" t="s">
        <v>577</v>
      </c>
      <c r="G686" s="14" t="s">
        <v>550</v>
      </c>
    </row>
    <row r="687" spans="6:7" x14ac:dyDescent="0.35">
      <c r="F687" s="14" t="s">
        <v>578</v>
      </c>
      <c r="G687" s="14" t="s">
        <v>3</v>
      </c>
    </row>
    <row r="688" spans="6:7" x14ac:dyDescent="0.35">
      <c r="F688" s="14" t="s">
        <v>579</v>
      </c>
      <c r="G688" s="14" t="s">
        <v>7</v>
      </c>
    </row>
    <row r="689" spans="6:7" x14ac:dyDescent="0.35">
      <c r="F689" s="14" t="s">
        <v>580</v>
      </c>
      <c r="G689" s="14" t="s">
        <v>7</v>
      </c>
    </row>
    <row r="690" spans="6:7" x14ac:dyDescent="0.35">
      <c r="F690" s="14" t="s">
        <v>581</v>
      </c>
      <c r="G690" s="14" t="s">
        <v>17</v>
      </c>
    </row>
    <row r="691" spans="6:7" x14ac:dyDescent="0.35">
      <c r="F691" s="14" t="s">
        <v>582</v>
      </c>
      <c r="G691" s="14" t="s">
        <v>11</v>
      </c>
    </row>
    <row r="692" spans="6:7" x14ac:dyDescent="0.35">
      <c r="F692" s="14" t="s">
        <v>583</v>
      </c>
      <c r="G692" s="14" t="s">
        <v>35</v>
      </c>
    </row>
    <row r="693" spans="6:7" x14ac:dyDescent="0.35">
      <c r="F693" s="14" t="s">
        <v>584</v>
      </c>
      <c r="G693" s="14" t="s">
        <v>11</v>
      </c>
    </row>
    <row r="694" spans="6:7" x14ac:dyDescent="0.35">
      <c r="F694" s="14" t="s">
        <v>585</v>
      </c>
      <c r="G694" s="14" t="s">
        <v>100</v>
      </c>
    </row>
    <row r="695" spans="6:7" x14ac:dyDescent="0.35">
      <c r="F695" s="14" t="s">
        <v>586</v>
      </c>
      <c r="G695" s="14" t="s">
        <v>7</v>
      </c>
    </row>
    <row r="696" spans="6:7" x14ac:dyDescent="0.35">
      <c r="F696" s="14" t="s">
        <v>587</v>
      </c>
      <c r="G696" s="14" t="s">
        <v>149</v>
      </c>
    </row>
    <row r="697" spans="6:7" x14ac:dyDescent="0.35">
      <c r="F697" s="14" t="s">
        <v>588</v>
      </c>
      <c r="G697" s="14" t="s">
        <v>7</v>
      </c>
    </row>
    <row r="698" spans="6:7" x14ac:dyDescent="0.35">
      <c r="F698" s="14" t="s">
        <v>588</v>
      </c>
      <c r="G698" s="14" t="s">
        <v>21</v>
      </c>
    </row>
    <row r="699" spans="6:7" x14ac:dyDescent="0.35">
      <c r="F699" s="14" t="s">
        <v>589</v>
      </c>
      <c r="G699" s="14" t="s">
        <v>7</v>
      </c>
    </row>
    <row r="700" spans="6:7" x14ac:dyDescent="0.35">
      <c r="F700" s="14" t="s">
        <v>590</v>
      </c>
      <c r="G700" s="14" t="s">
        <v>17</v>
      </c>
    </row>
    <row r="701" spans="6:7" x14ac:dyDescent="0.35">
      <c r="F701" s="14" t="s">
        <v>591</v>
      </c>
      <c r="G701" s="14" t="s">
        <v>7</v>
      </c>
    </row>
    <row r="702" spans="6:7" x14ac:dyDescent="0.35">
      <c r="F702" s="14" t="s">
        <v>592</v>
      </c>
      <c r="G702" s="14" t="s">
        <v>100</v>
      </c>
    </row>
    <row r="703" spans="6:7" x14ac:dyDescent="0.35">
      <c r="F703" s="14" t="s">
        <v>593</v>
      </c>
      <c r="G703" s="14" t="s">
        <v>17</v>
      </c>
    </row>
    <row r="704" spans="6:7" x14ac:dyDescent="0.35">
      <c r="F704" s="14" t="s">
        <v>594</v>
      </c>
      <c r="G704" s="14" t="s">
        <v>11</v>
      </c>
    </row>
    <row r="705" spans="6:7" x14ac:dyDescent="0.35">
      <c r="F705" s="14" t="s">
        <v>595</v>
      </c>
      <c r="G705" s="14" t="s">
        <v>35</v>
      </c>
    </row>
    <row r="706" spans="6:7" x14ac:dyDescent="0.35">
      <c r="F706" s="14" t="s">
        <v>596</v>
      </c>
      <c r="G706" s="14" t="s">
        <v>11</v>
      </c>
    </row>
    <row r="707" spans="6:7" x14ac:dyDescent="0.35">
      <c r="F707" s="14" t="s">
        <v>597</v>
      </c>
      <c r="G707" s="14" t="s">
        <v>17</v>
      </c>
    </row>
    <row r="708" spans="6:7" x14ac:dyDescent="0.35">
      <c r="F708" s="14" t="s">
        <v>598</v>
      </c>
      <c r="G708" s="14" t="s">
        <v>17</v>
      </c>
    </row>
    <row r="709" spans="6:7" x14ac:dyDescent="0.35">
      <c r="F709" s="14" t="s">
        <v>576</v>
      </c>
      <c r="G709" s="14" t="s">
        <v>9</v>
      </c>
    </row>
    <row r="710" spans="6:7" x14ac:dyDescent="0.35">
      <c r="F710" s="14" t="s">
        <v>599</v>
      </c>
      <c r="G710" s="14" t="s">
        <v>35</v>
      </c>
    </row>
    <row r="711" spans="6:7" x14ac:dyDescent="0.35">
      <c r="F711" s="14" t="s">
        <v>600</v>
      </c>
      <c r="G711" s="14" t="s">
        <v>25</v>
      </c>
    </row>
    <row r="712" spans="6:7" x14ac:dyDescent="0.35">
      <c r="F712" s="14" t="s">
        <v>601</v>
      </c>
      <c r="G712" s="14" t="s">
        <v>11</v>
      </c>
    </row>
    <row r="713" spans="6:7" x14ac:dyDescent="0.35">
      <c r="F713" s="14" t="s">
        <v>602</v>
      </c>
      <c r="G713" s="14" t="s">
        <v>7</v>
      </c>
    </row>
    <row r="714" spans="6:7" x14ac:dyDescent="0.35">
      <c r="F714" s="14" t="s">
        <v>603</v>
      </c>
      <c r="G714" s="14" t="s">
        <v>11</v>
      </c>
    </row>
    <row r="715" spans="6:7" x14ac:dyDescent="0.35">
      <c r="F715" s="14" t="s">
        <v>604</v>
      </c>
      <c r="G715" s="14" t="s">
        <v>139</v>
      </c>
    </row>
    <row r="716" spans="6:7" x14ac:dyDescent="0.35">
      <c r="F716" s="14" t="s">
        <v>605</v>
      </c>
      <c r="G716" s="14" t="s">
        <v>17</v>
      </c>
    </row>
    <row r="717" spans="6:7" x14ac:dyDescent="0.35">
      <c r="F717" s="14" t="s">
        <v>606</v>
      </c>
      <c r="G717" s="14" t="s">
        <v>7</v>
      </c>
    </row>
    <row r="718" spans="6:7" x14ac:dyDescent="0.35">
      <c r="F718" s="14" t="s">
        <v>607</v>
      </c>
      <c r="G718" s="14" t="s">
        <v>11</v>
      </c>
    </row>
    <row r="719" spans="6:7" x14ac:dyDescent="0.35">
      <c r="F719" s="14" t="s">
        <v>608</v>
      </c>
      <c r="G719" s="14" t="s">
        <v>11</v>
      </c>
    </row>
    <row r="720" spans="6:7" x14ac:dyDescent="0.35">
      <c r="F720" s="14" t="s">
        <v>609</v>
      </c>
      <c r="G720" s="14" t="s">
        <v>17</v>
      </c>
    </row>
    <row r="721" spans="6:7" x14ac:dyDescent="0.35">
      <c r="F721" s="14" t="s">
        <v>610</v>
      </c>
      <c r="G721" s="14" t="s">
        <v>17</v>
      </c>
    </row>
    <row r="722" spans="6:7" x14ac:dyDescent="0.35">
      <c r="F722" s="14" t="s">
        <v>399</v>
      </c>
      <c r="G722" s="14" t="s">
        <v>11</v>
      </c>
    </row>
    <row r="723" spans="6:7" x14ac:dyDescent="0.35">
      <c r="F723" s="14" t="s">
        <v>522</v>
      </c>
      <c r="G723" s="14" t="s">
        <v>35</v>
      </c>
    </row>
    <row r="724" spans="6:7" x14ac:dyDescent="0.35">
      <c r="F724" s="14" t="s">
        <v>611</v>
      </c>
      <c r="G724" s="14" t="s">
        <v>30</v>
      </c>
    </row>
    <row r="725" spans="6:7" x14ac:dyDescent="0.35">
      <c r="F725" s="14" t="s">
        <v>598</v>
      </c>
      <c r="G725" s="14" t="s">
        <v>30</v>
      </c>
    </row>
    <row r="726" spans="6:7" x14ac:dyDescent="0.35">
      <c r="F726" s="14" t="s">
        <v>612</v>
      </c>
      <c r="G726" s="14" t="s">
        <v>11</v>
      </c>
    </row>
    <row r="727" spans="6:7" x14ac:dyDescent="0.35">
      <c r="F727" s="14" t="s">
        <v>613</v>
      </c>
      <c r="G727" s="14" t="s">
        <v>9</v>
      </c>
    </row>
    <row r="728" spans="6:7" x14ac:dyDescent="0.35">
      <c r="F728" s="14" t="s">
        <v>614</v>
      </c>
      <c r="G728" s="14" t="s">
        <v>149</v>
      </c>
    </row>
    <row r="729" spans="6:7" x14ac:dyDescent="0.35">
      <c r="F729" s="14" t="s">
        <v>615</v>
      </c>
      <c r="G729" s="14" t="s">
        <v>7</v>
      </c>
    </row>
    <row r="730" spans="6:7" x14ac:dyDescent="0.35">
      <c r="F730" s="14" t="s">
        <v>616</v>
      </c>
      <c r="G730" s="14" t="s">
        <v>7</v>
      </c>
    </row>
    <row r="731" spans="6:7" x14ac:dyDescent="0.35">
      <c r="F731" s="14" t="s">
        <v>616</v>
      </c>
      <c r="G731" s="14" t="s">
        <v>21</v>
      </c>
    </row>
    <row r="732" spans="6:7" x14ac:dyDescent="0.35">
      <c r="F732" s="14" t="s">
        <v>617</v>
      </c>
      <c r="G732" s="14" t="s">
        <v>21</v>
      </c>
    </row>
    <row r="733" spans="6:7" x14ac:dyDescent="0.35">
      <c r="F733" s="14" t="s">
        <v>546</v>
      </c>
      <c r="G733" s="14" t="s">
        <v>11</v>
      </c>
    </row>
    <row r="734" spans="6:7" x14ac:dyDescent="0.35">
      <c r="F734" s="14" t="s">
        <v>618</v>
      </c>
      <c r="G734" s="14" t="s">
        <v>25</v>
      </c>
    </row>
    <row r="735" spans="6:7" x14ac:dyDescent="0.35">
      <c r="F735" s="14" t="s">
        <v>619</v>
      </c>
      <c r="G735" s="14" t="s">
        <v>9</v>
      </c>
    </row>
    <row r="736" spans="6:7" x14ac:dyDescent="0.35">
      <c r="F736" s="14" t="s">
        <v>620</v>
      </c>
      <c r="G736" s="14" t="s">
        <v>11</v>
      </c>
    </row>
    <row r="737" spans="6:7" x14ac:dyDescent="0.35">
      <c r="F737" s="14" t="s">
        <v>621</v>
      </c>
      <c r="G737" s="14" t="s">
        <v>149</v>
      </c>
    </row>
    <row r="738" spans="6:7" x14ac:dyDescent="0.35">
      <c r="F738" s="14" t="s">
        <v>622</v>
      </c>
      <c r="G738" s="14" t="s">
        <v>11</v>
      </c>
    </row>
    <row r="739" spans="6:7" x14ac:dyDescent="0.35">
      <c r="F739" s="14" t="s">
        <v>623</v>
      </c>
      <c r="G739" s="14" t="s">
        <v>25</v>
      </c>
    </row>
    <row r="740" spans="6:7" x14ac:dyDescent="0.35">
      <c r="F740" s="14" t="s">
        <v>624</v>
      </c>
      <c r="G740" s="14" t="s">
        <v>11</v>
      </c>
    </row>
    <row r="741" spans="6:7" x14ac:dyDescent="0.35">
      <c r="F741" s="14" t="s">
        <v>625</v>
      </c>
      <c r="G741" s="14" t="s">
        <v>11</v>
      </c>
    </row>
    <row r="742" spans="6:7" x14ac:dyDescent="0.35">
      <c r="F742" s="14" t="s">
        <v>626</v>
      </c>
      <c r="G742" s="14" t="s">
        <v>35</v>
      </c>
    </row>
    <row r="743" spans="6:7" x14ac:dyDescent="0.35">
      <c r="F743" s="14" t="s">
        <v>627</v>
      </c>
      <c r="G743" s="14" t="s">
        <v>7</v>
      </c>
    </row>
    <row r="744" spans="6:7" x14ac:dyDescent="0.35">
      <c r="F744" s="14" t="s">
        <v>617</v>
      </c>
      <c r="G744" s="14" t="s">
        <v>7</v>
      </c>
    </row>
    <row r="745" spans="6:7" x14ac:dyDescent="0.35">
      <c r="F745" s="14" t="s">
        <v>511</v>
      </c>
      <c r="G745" s="14" t="s">
        <v>7</v>
      </c>
    </row>
    <row r="746" spans="6:7" x14ac:dyDescent="0.35">
      <c r="F746" s="14" t="s">
        <v>628</v>
      </c>
      <c r="G746" s="14" t="s">
        <v>56</v>
      </c>
    </row>
    <row r="747" spans="6:7" x14ac:dyDescent="0.35">
      <c r="F747" s="14" t="s">
        <v>589</v>
      </c>
      <c r="G747" s="14" t="s">
        <v>56</v>
      </c>
    </row>
    <row r="748" spans="6:7" x14ac:dyDescent="0.35">
      <c r="F748" s="14" t="s">
        <v>629</v>
      </c>
      <c r="G748" s="14" t="s">
        <v>56</v>
      </c>
    </row>
    <row r="749" spans="6:7" x14ac:dyDescent="0.35">
      <c r="F749" s="14" t="s">
        <v>630</v>
      </c>
      <c r="G749" s="14" t="s">
        <v>30</v>
      </c>
    </row>
    <row r="750" spans="6:7" x14ac:dyDescent="0.35">
      <c r="F750" s="14" t="s">
        <v>631</v>
      </c>
      <c r="G750" s="14" t="s">
        <v>11</v>
      </c>
    </row>
    <row r="751" spans="6:7" x14ac:dyDescent="0.35">
      <c r="F751" s="14" t="s">
        <v>628</v>
      </c>
      <c r="G751" s="14" t="s">
        <v>7</v>
      </c>
    </row>
    <row r="752" spans="6:7" x14ac:dyDescent="0.35">
      <c r="F752" s="14" t="s">
        <v>632</v>
      </c>
      <c r="G752" s="14" t="s">
        <v>25</v>
      </c>
    </row>
    <row r="753" spans="6:7" x14ac:dyDescent="0.35">
      <c r="F753" s="14" t="s">
        <v>633</v>
      </c>
      <c r="G753" s="14" t="s">
        <v>11</v>
      </c>
    </row>
    <row r="754" spans="6:7" x14ac:dyDescent="0.35">
      <c r="F754" s="14" t="s">
        <v>634</v>
      </c>
      <c r="G754" s="14" t="s">
        <v>128</v>
      </c>
    </row>
    <row r="755" spans="6:7" x14ac:dyDescent="0.35">
      <c r="F755" s="14" t="s">
        <v>635</v>
      </c>
      <c r="G755" s="14" t="s">
        <v>11</v>
      </c>
    </row>
    <row r="756" spans="6:7" x14ac:dyDescent="0.35">
      <c r="F756" s="14" t="s">
        <v>636</v>
      </c>
      <c r="G756" s="14" t="s">
        <v>11</v>
      </c>
    </row>
    <row r="757" spans="6:7" x14ac:dyDescent="0.35">
      <c r="F757" s="14" t="s">
        <v>637</v>
      </c>
      <c r="G757" s="14" t="s">
        <v>25</v>
      </c>
    </row>
    <row r="758" spans="6:7" x14ac:dyDescent="0.35">
      <c r="F758" s="14" t="s">
        <v>638</v>
      </c>
      <c r="G758" s="14" t="s">
        <v>7</v>
      </c>
    </row>
    <row r="759" spans="6:7" x14ac:dyDescent="0.35">
      <c r="F759" s="14" t="s">
        <v>639</v>
      </c>
      <c r="G759" s="14" t="s">
        <v>7</v>
      </c>
    </row>
    <row r="760" spans="6:7" x14ac:dyDescent="0.35">
      <c r="F760" s="14" t="s">
        <v>640</v>
      </c>
      <c r="G760" s="14" t="s">
        <v>3</v>
      </c>
    </row>
    <row r="761" spans="6:7" x14ac:dyDescent="0.35">
      <c r="F761" s="14" t="s">
        <v>591</v>
      </c>
      <c r="G761" s="14" t="s">
        <v>11</v>
      </c>
    </row>
    <row r="762" spans="6:7" x14ac:dyDescent="0.35">
      <c r="F762" s="14" t="s">
        <v>641</v>
      </c>
      <c r="G762" s="14" t="s">
        <v>11</v>
      </c>
    </row>
    <row r="763" spans="6:7" x14ac:dyDescent="0.35">
      <c r="F763" s="14" t="s">
        <v>642</v>
      </c>
      <c r="G763" s="14" t="s">
        <v>9</v>
      </c>
    </row>
    <row r="764" spans="6:7" x14ac:dyDescent="0.35">
      <c r="F764" s="14" t="s">
        <v>643</v>
      </c>
      <c r="G764" s="14" t="s">
        <v>7</v>
      </c>
    </row>
    <row r="765" spans="6:7" x14ac:dyDescent="0.35">
      <c r="F765" s="14" t="s">
        <v>644</v>
      </c>
      <c r="G765" s="14" t="s">
        <v>11</v>
      </c>
    </row>
    <row r="766" spans="6:7" x14ac:dyDescent="0.35">
      <c r="F766" s="15" t="s">
        <v>620</v>
      </c>
      <c r="G766" s="15" t="s">
        <v>7</v>
      </c>
    </row>
    <row r="767" spans="6:7" x14ac:dyDescent="0.35">
      <c r="F767" s="14" t="s">
        <v>645</v>
      </c>
      <c r="G767" s="14" t="s">
        <v>11</v>
      </c>
    </row>
    <row r="768" spans="6:7" x14ac:dyDescent="0.35">
      <c r="F768" s="14" t="s">
        <v>331</v>
      </c>
      <c r="G768" s="14" t="s">
        <v>7</v>
      </c>
    </row>
    <row r="769" spans="6:7" x14ac:dyDescent="0.35">
      <c r="F769" s="14" t="s">
        <v>646</v>
      </c>
      <c r="G769" s="14" t="s">
        <v>11</v>
      </c>
    </row>
    <row r="770" spans="6:7" x14ac:dyDescent="0.35">
      <c r="F770" s="14" t="s">
        <v>647</v>
      </c>
      <c r="G770" s="14" t="s">
        <v>9</v>
      </c>
    </row>
    <row r="771" spans="6:7" x14ac:dyDescent="0.35">
      <c r="F771" s="14" t="s">
        <v>648</v>
      </c>
      <c r="G771" s="14" t="s">
        <v>11</v>
      </c>
    </row>
    <row r="772" spans="6:7" x14ac:dyDescent="0.35">
      <c r="F772" s="14" t="s">
        <v>649</v>
      </c>
      <c r="G772" s="14" t="s">
        <v>3</v>
      </c>
    </row>
    <row r="773" spans="6:7" x14ac:dyDescent="0.35">
      <c r="F773" s="14" t="s">
        <v>650</v>
      </c>
      <c r="G773" s="14" t="s">
        <v>7</v>
      </c>
    </row>
    <row r="774" spans="6:7" x14ac:dyDescent="0.35">
      <c r="F774" s="14" t="s">
        <v>651</v>
      </c>
      <c r="G774" s="14" t="s">
        <v>7</v>
      </c>
    </row>
    <row r="775" spans="6:7" x14ac:dyDescent="0.35">
      <c r="F775" s="14" t="s">
        <v>652</v>
      </c>
      <c r="G775" s="14" t="s">
        <v>17</v>
      </c>
    </row>
    <row r="776" spans="6:7" x14ac:dyDescent="0.35">
      <c r="F776" s="14" t="s">
        <v>653</v>
      </c>
      <c r="G776" s="14" t="s">
        <v>7</v>
      </c>
    </row>
    <row r="777" spans="6:7" x14ac:dyDescent="0.35">
      <c r="F777" s="14" t="s">
        <v>654</v>
      </c>
      <c r="G777" s="14" t="s">
        <v>11</v>
      </c>
    </row>
    <row r="778" spans="6:7" x14ac:dyDescent="0.35">
      <c r="F778" s="14" t="s">
        <v>655</v>
      </c>
      <c r="G778" s="14" t="s">
        <v>7</v>
      </c>
    </row>
    <row r="779" spans="6:7" x14ac:dyDescent="0.35">
      <c r="F779" s="14" t="s">
        <v>540</v>
      </c>
      <c r="G779" s="14" t="s">
        <v>35</v>
      </c>
    </row>
    <row r="780" spans="6:7" x14ac:dyDescent="0.35">
      <c r="F780" s="14" t="s">
        <v>656</v>
      </c>
      <c r="G780" s="14" t="s">
        <v>56</v>
      </c>
    </row>
    <row r="781" spans="6:7" x14ac:dyDescent="0.35">
      <c r="F781" s="14" t="s">
        <v>475</v>
      </c>
      <c r="G781" s="14" t="s">
        <v>11</v>
      </c>
    </row>
    <row r="782" spans="6:7" x14ac:dyDescent="0.35">
      <c r="F782" s="14" t="s">
        <v>657</v>
      </c>
      <c r="G782" s="14" t="s">
        <v>7</v>
      </c>
    </row>
    <row r="783" spans="6:7" x14ac:dyDescent="0.35">
      <c r="F783" s="14" t="s">
        <v>658</v>
      </c>
      <c r="G783" s="14" t="s">
        <v>7</v>
      </c>
    </row>
    <row r="784" spans="6:7" x14ac:dyDescent="0.35">
      <c r="F784" s="14" t="s">
        <v>659</v>
      </c>
      <c r="G784" s="14" t="s">
        <v>30</v>
      </c>
    </row>
    <row r="785" spans="6:7" x14ac:dyDescent="0.35">
      <c r="F785" s="14" t="s">
        <v>660</v>
      </c>
      <c r="G785" s="14" t="s">
        <v>7</v>
      </c>
    </row>
    <row r="786" spans="6:7" x14ac:dyDescent="0.35">
      <c r="F786" s="14" t="s">
        <v>661</v>
      </c>
      <c r="G786" s="14" t="s">
        <v>11</v>
      </c>
    </row>
    <row r="787" spans="6:7" x14ac:dyDescent="0.35">
      <c r="F787" s="14" t="s">
        <v>662</v>
      </c>
      <c r="G787" s="14" t="s">
        <v>7</v>
      </c>
    </row>
    <row r="788" spans="6:7" x14ac:dyDescent="0.35">
      <c r="F788" s="14" t="s">
        <v>663</v>
      </c>
      <c r="G788" s="14" t="s">
        <v>7</v>
      </c>
    </row>
    <row r="789" spans="6:7" x14ac:dyDescent="0.35">
      <c r="F789" s="14" t="s">
        <v>664</v>
      </c>
      <c r="G789" s="14" t="s">
        <v>3</v>
      </c>
    </row>
    <row r="790" spans="6:7" x14ac:dyDescent="0.35">
      <c r="F790" s="14" t="s">
        <v>665</v>
      </c>
      <c r="G790" s="14" t="s">
        <v>17</v>
      </c>
    </row>
    <row r="791" spans="6:7" x14ac:dyDescent="0.35">
      <c r="F791" s="14" t="s">
        <v>666</v>
      </c>
      <c r="G791" s="14" t="s">
        <v>7</v>
      </c>
    </row>
    <row r="792" spans="6:7" x14ac:dyDescent="0.35">
      <c r="F792" s="14" t="s">
        <v>667</v>
      </c>
      <c r="G792" s="14" t="s">
        <v>11</v>
      </c>
    </row>
    <row r="793" spans="6:7" x14ac:dyDescent="0.35">
      <c r="F793" s="14" t="s">
        <v>668</v>
      </c>
      <c r="G793" s="14" t="s">
        <v>9</v>
      </c>
    </row>
    <row r="794" spans="6:7" x14ac:dyDescent="0.35">
      <c r="F794" s="14" t="s">
        <v>669</v>
      </c>
      <c r="G794" s="14" t="s">
        <v>7</v>
      </c>
    </row>
    <row r="795" spans="6:7" x14ac:dyDescent="0.35">
      <c r="F795" s="14" t="s">
        <v>670</v>
      </c>
      <c r="G795" s="14" t="s">
        <v>17</v>
      </c>
    </row>
    <row r="796" spans="6:7" x14ac:dyDescent="0.35">
      <c r="F796" s="14" t="s">
        <v>671</v>
      </c>
      <c r="G796" s="14" t="s">
        <v>17</v>
      </c>
    </row>
    <row r="797" spans="6:7" x14ac:dyDescent="0.35">
      <c r="F797" s="14" t="s">
        <v>672</v>
      </c>
      <c r="G797" s="14" t="s">
        <v>149</v>
      </c>
    </row>
    <row r="798" spans="6:7" x14ac:dyDescent="0.35">
      <c r="F798" s="14" t="s">
        <v>673</v>
      </c>
      <c r="G798" s="14" t="s">
        <v>11</v>
      </c>
    </row>
    <row r="799" spans="6:7" x14ac:dyDescent="0.35">
      <c r="F799" s="14" t="s">
        <v>674</v>
      </c>
      <c r="G799" s="14" t="s">
        <v>11</v>
      </c>
    </row>
    <row r="800" spans="6:7" x14ac:dyDescent="0.35">
      <c r="F800" s="14" t="s">
        <v>675</v>
      </c>
      <c r="G800" s="14" t="s">
        <v>149</v>
      </c>
    </row>
    <row r="801" spans="6:7" x14ac:dyDescent="0.35">
      <c r="F801" s="14" t="s">
        <v>676</v>
      </c>
      <c r="G801" s="14" t="s">
        <v>7</v>
      </c>
    </row>
    <row r="802" spans="6:7" x14ac:dyDescent="0.35">
      <c r="F802" s="14" t="s">
        <v>677</v>
      </c>
      <c r="G802" s="14" t="s">
        <v>7</v>
      </c>
    </row>
    <row r="803" spans="6:7" x14ac:dyDescent="0.35">
      <c r="F803" s="14" t="s">
        <v>678</v>
      </c>
      <c r="G803" s="14" t="s">
        <v>149</v>
      </c>
    </row>
    <row r="804" spans="6:7" x14ac:dyDescent="0.35">
      <c r="F804" s="14" t="s">
        <v>679</v>
      </c>
      <c r="G804" s="14" t="s">
        <v>149</v>
      </c>
    </row>
    <row r="805" spans="6:7" x14ac:dyDescent="0.35">
      <c r="F805" s="14" t="s">
        <v>680</v>
      </c>
      <c r="G805" s="14" t="s">
        <v>7</v>
      </c>
    </row>
    <row r="806" spans="6:7" x14ac:dyDescent="0.35">
      <c r="F806" s="14" t="s">
        <v>681</v>
      </c>
      <c r="G806" s="14" t="s">
        <v>11</v>
      </c>
    </row>
    <row r="807" spans="6:7" x14ac:dyDescent="0.35">
      <c r="F807" s="14" t="s">
        <v>682</v>
      </c>
      <c r="G807" s="14" t="s">
        <v>7</v>
      </c>
    </row>
    <row r="808" spans="6:7" x14ac:dyDescent="0.35">
      <c r="F808" s="14" t="s">
        <v>683</v>
      </c>
      <c r="G808" s="14" t="s">
        <v>7</v>
      </c>
    </row>
    <row r="809" spans="6:7" x14ac:dyDescent="0.35">
      <c r="F809" s="14" t="s">
        <v>684</v>
      </c>
      <c r="G809" s="14" t="s">
        <v>7</v>
      </c>
    </row>
    <row r="810" spans="6:7" x14ac:dyDescent="0.35">
      <c r="F810" s="14" t="s">
        <v>685</v>
      </c>
      <c r="G810" s="14" t="s">
        <v>21</v>
      </c>
    </row>
    <row r="811" spans="6:7" x14ac:dyDescent="0.35">
      <c r="F811" s="14" t="s">
        <v>686</v>
      </c>
      <c r="G811" s="14" t="s">
        <v>149</v>
      </c>
    </row>
    <row r="812" spans="6:7" x14ac:dyDescent="0.35">
      <c r="F812" s="14" t="s">
        <v>687</v>
      </c>
      <c r="G812" s="14" t="s">
        <v>25</v>
      </c>
    </row>
    <row r="813" spans="6:7" x14ac:dyDescent="0.35">
      <c r="F813" s="14" t="s">
        <v>688</v>
      </c>
      <c r="G813" s="14" t="s">
        <v>7</v>
      </c>
    </row>
    <row r="814" spans="6:7" x14ac:dyDescent="0.35">
      <c r="F814" s="14" t="s">
        <v>689</v>
      </c>
      <c r="G814" s="14" t="s">
        <v>149</v>
      </c>
    </row>
    <row r="815" spans="6:7" x14ac:dyDescent="0.35">
      <c r="F815" s="14" t="s">
        <v>690</v>
      </c>
      <c r="G815" s="14" t="s">
        <v>56</v>
      </c>
    </row>
    <row r="816" spans="6:7" x14ac:dyDescent="0.35">
      <c r="F816" s="14" t="s">
        <v>691</v>
      </c>
      <c r="G816" s="14" t="s">
        <v>149</v>
      </c>
    </row>
    <row r="817" spans="6:7" x14ac:dyDescent="0.35">
      <c r="F817" s="14" t="s">
        <v>672</v>
      </c>
      <c r="G817" s="14" t="s">
        <v>149</v>
      </c>
    </row>
    <row r="818" spans="6:7" x14ac:dyDescent="0.35">
      <c r="F818" s="14" t="s">
        <v>692</v>
      </c>
      <c r="G818" s="14" t="s">
        <v>35</v>
      </c>
    </row>
    <row r="819" spans="6:7" x14ac:dyDescent="0.35">
      <c r="F819" s="14" t="s">
        <v>693</v>
      </c>
      <c r="G819" s="14" t="s">
        <v>149</v>
      </c>
    </row>
    <row r="820" spans="6:7" x14ac:dyDescent="0.35">
      <c r="F820" s="14" t="s">
        <v>694</v>
      </c>
      <c r="G820" s="14" t="s">
        <v>149</v>
      </c>
    </row>
    <row r="821" spans="6:7" x14ac:dyDescent="0.35">
      <c r="F821" s="14" t="s">
        <v>695</v>
      </c>
      <c r="G821" s="14" t="s">
        <v>11</v>
      </c>
    </row>
    <row r="822" spans="6:7" x14ac:dyDescent="0.35">
      <c r="F822" s="14" t="s">
        <v>696</v>
      </c>
      <c r="G822" s="14" t="s">
        <v>7</v>
      </c>
    </row>
    <row r="823" spans="6:7" x14ac:dyDescent="0.35">
      <c r="F823" s="14" t="s">
        <v>445</v>
      </c>
      <c r="G823" s="14" t="s">
        <v>7</v>
      </c>
    </row>
    <row r="824" spans="6:7" x14ac:dyDescent="0.35">
      <c r="F824" s="14" t="s">
        <v>697</v>
      </c>
      <c r="G824" s="14" t="s">
        <v>11</v>
      </c>
    </row>
    <row r="825" spans="6:7" x14ac:dyDescent="0.35">
      <c r="F825" s="14" t="s">
        <v>698</v>
      </c>
      <c r="G825" s="14" t="s">
        <v>7</v>
      </c>
    </row>
    <row r="826" spans="6:7" x14ac:dyDescent="0.35">
      <c r="F826" s="14" t="s">
        <v>699</v>
      </c>
      <c r="G826" s="14" t="s">
        <v>149</v>
      </c>
    </row>
    <row r="827" spans="6:7" x14ac:dyDescent="0.35">
      <c r="F827" s="14" t="s">
        <v>700</v>
      </c>
      <c r="G827" s="14" t="s">
        <v>11</v>
      </c>
    </row>
    <row r="828" spans="6:7" x14ac:dyDescent="0.35">
      <c r="F828" s="14" t="s">
        <v>701</v>
      </c>
      <c r="G828" s="14" t="s">
        <v>7</v>
      </c>
    </row>
    <row r="829" spans="6:7" x14ac:dyDescent="0.35">
      <c r="F829" s="14" t="s">
        <v>667</v>
      </c>
      <c r="G829" s="14" t="s">
        <v>11</v>
      </c>
    </row>
    <row r="830" spans="6:7" x14ac:dyDescent="0.35">
      <c r="F830" s="14" t="s">
        <v>667</v>
      </c>
      <c r="G830" s="14" t="s">
        <v>9</v>
      </c>
    </row>
    <row r="831" spans="6:7" x14ac:dyDescent="0.35">
      <c r="F831" s="14" t="s">
        <v>702</v>
      </c>
      <c r="G831" s="14" t="s">
        <v>7</v>
      </c>
    </row>
    <row r="832" spans="6:7" x14ac:dyDescent="0.35">
      <c r="F832" s="14" t="s">
        <v>703</v>
      </c>
      <c r="G832" s="14" t="s">
        <v>7</v>
      </c>
    </row>
    <row r="833" spans="6:7" x14ac:dyDescent="0.35">
      <c r="F833" s="14" t="s">
        <v>704</v>
      </c>
      <c r="G833" s="14" t="s">
        <v>11</v>
      </c>
    </row>
    <row r="834" spans="6:7" x14ac:dyDescent="0.35">
      <c r="F834" s="14" t="s">
        <v>705</v>
      </c>
      <c r="G834" s="14" t="s">
        <v>7</v>
      </c>
    </row>
    <row r="835" spans="6:7" x14ac:dyDescent="0.35">
      <c r="F835" s="14" t="s">
        <v>706</v>
      </c>
      <c r="G835" s="14" t="s">
        <v>35</v>
      </c>
    </row>
    <row r="836" spans="6:7" x14ac:dyDescent="0.35">
      <c r="F836" s="14" t="s">
        <v>707</v>
      </c>
      <c r="G836" s="14" t="s">
        <v>7</v>
      </c>
    </row>
    <row r="837" spans="6:7" x14ac:dyDescent="0.35">
      <c r="F837" s="14" t="s">
        <v>708</v>
      </c>
      <c r="G837" s="14" t="s">
        <v>7</v>
      </c>
    </row>
    <row r="838" spans="6:7" x14ac:dyDescent="0.35">
      <c r="F838" s="14" t="s">
        <v>656</v>
      </c>
      <c r="G838" s="14" t="s">
        <v>35</v>
      </c>
    </row>
    <row r="839" spans="6:7" x14ac:dyDescent="0.35">
      <c r="F839" s="14" t="s">
        <v>709</v>
      </c>
      <c r="G839" s="14" t="s">
        <v>30</v>
      </c>
    </row>
    <row r="840" spans="6:7" x14ac:dyDescent="0.35">
      <c r="F840" s="14" t="s">
        <v>710</v>
      </c>
      <c r="G840" s="14" t="s">
        <v>550</v>
      </c>
    </row>
    <row r="841" spans="6:7" x14ac:dyDescent="0.35">
      <c r="F841" s="14" t="s">
        <v>711</v>
      </c>
      <c r="G841" s="14" t="s">
        <v>17</v>
      </c>
    </row>
    <row r="842" spans="6:7" x14ac:dyDescent="0.35">
      <c r="F842" s="14" t="s">
        <v>712</v>
      </c>
      <c r="G842" s="14" t="s">
        <v>35</v>
      </c>
    </row>
    <row r="843" spans="6:7" x14ac:dyDescent="0.35">
      <c r="F843" s="15" t="s">
        <v>713</v>
      </c>
      <c r="G843" s="15" t="s">
        <v>17</v>
      </c>
    </row>
    <row r="844" spans="6:7" x14ac:dyDescent="0.35">
      <c r="F844" s="14" t="s">
        <v>662</v>
      </c>
      <c r="G844" s="14" t="s">
        <v>7</v>
      </c>
    </row>
    <row r="845" spans="6:7" x14ac:dyDescent="0.35">
      <c r="F845" s="14" t="s">
        <v>676</v>
      </c>
      <c r="G845" s="14" t="s">
        <v>7</v>
      </c>
    </row>
    <row r="846" spans="6:7" x14ac:dyDescent="0.35">
      <c r="F846" s="14" t="s">
        <v>676</v>
      </c>
      <c r="G846" s="14" t="s">
        <v>7</v>
      </c>
    </row>
    <row r="847" spans="6:7" x14ac:dyDescent="0.35">
      <c r="F847" s="14" t="s">
        <v>540</v>
      </c>
      <c r="G847" s="14" t="s">
        <v>35</v>
      </c>
    </row>
    <row r="848" spans="6:7" x14ac:dyDescent="0.35">
      <c r="F848" s="14" t="s">
        <v>692</v>
      </c>
      <c r="G848" s="14" t="s">
        <v>21</v>
      </c>
    </row>
    <row r="849" spans="6:7" x14ac:dyDescent="0.35">
      <c r="F849" s="14" t="s">
        <v>657</v>
      </c>
      <c r="G849" s="14" t="s">
        <v>56</v>
      </c>
    </row>
    <row r="850" spans="6:7" x14ac:dyDescent="0.35">
      <c r="F850" s="14" t="s">
        <v>714</v>
      </c>
      <c r="G850" s="14" t="s">
        <v>56</v>
      </c>
    </row>
    <row r="851" spans="6:7" x14ac:dyDescent="0.35">
      <c r="F851" s="14" t="s">
        <v>685</v>
      </c>
      <c r="G851" s="14" t="s">
        <v>56</v>
      </c>
    </row>
    <row r="852" spans="6:7" x14ac:dyDescent="0.35">
      <c r="F852" s="14" t="s">
        <v>715</v>
      </c>
      <c r="G852" s="14" t="s">
        <v>17</v>
      </c>
    </row>
    <row r="853" spans="6:7" x14ac:dyDescent="0.35">
      <c r="F853" s="14" t="s">
        <v>714</v>
      </c>
      <c r="G853" s="14" t="s">
        <v>7</v>
      </c>
    </row>
    <row r="854" spans="6:7" x14ac:dyDescent="0.35">
      <c r="F854" s="14" t="s">
        <v>716</v>
      </c>
      <c r="G854" s="14" t="s">
        <v>3</v>
      </c>
    </row>
    <row r="855" spans="6:7" x14ac:dyDescent="0.35">
      <c r="F855" s="14" t="s">
        <v>578</v>
      </c>
      <c r="G855" s="14" t="s">
        <v>17</v>
      </c>
    </row>
    <row r="856" spans="6:7" x14ac:dyDescent="0.35">
      <c r="F856" s="14" t="s">
        <v>717</v>
      </c>
      <c r="G856" s="14" t="s">
        <v>11</v>
      </c>
    </row>
    <row r="857" spans="6:7" x14ac:dyDescent="0.35">
      <c r="F857" s="14" t="s">
        <v>718</v>
      </c>
      <c r="G857" s="14" t="s">
        <v>17</v>
      </c>
    </row>
    <row r="858" spans="6:7" x14ac:dyDescent="0.35">
      <c r="F858" s="14" t="s">
        <v>719</v>
      </c>
      <c r="G858" s="14" t="s">
        <v>100</v>
      </c>
    </row>
    <row r="859" spans="6:7" x14ac:dyDescent="0.35">
      <c r="F859" s="14" t="s">
        <v>720</v>
      </c>
      <c r="G859" s="14" t="s">
        <v>7</v>
      </c>
    </row>
    <row r="860" spans="6:7" x14ac:dyDescent="0.35">
      <c r="F860" s="14" t="s">
        <v>721</v>
      </c>
      <c r="G860" s="14" t="s">
        <v>7</v>
      </c>
    </row>
    <row r="861" spans="6:7" x14ac:dyDescent="0.35">
      <c r="F861" s="14" t="s">
        <v>722</v>
      </c>
      <c r="G861" s="14" t="s">
        <v>3</v>
      </c>
    </row>
    <row r="862" spans="6:7" x14ac:dyDescent="0.35">
      <c r="F862" s="14" t="s">
        <v>723</v>
      </c>
      <c r="G862" s="14" t="s">
        <v>3</v>
      </c>
    </row>
    <row r="863" spans="6:7" x14ac:dyDescent="0.35">
      <c r="F863" s="14" t="s">
        <v>724</v>
      </c>
      <c r="G863" s="14" t="s">
        <v>3</v>
      </c>
    </row>
    <row r="864" spans="6:7" x14ac:dyDescent="0.35">
      <c r="F864" s="14" t="s">
        <v>725</v>
      </c>
      <c r="G864" s="14" t="s">
        <v>550</v>
      </c>
    </row>
    <row r="865" spans="6:7" x14ac:dyDescent="0.35">
      <c r="F865" s="14" t="s">
        <v>726</v>
      </c>
      <c r="G865" s="14" t="s">
        <v>7</v>
      </c>
    </row>
    <row r="866" spans="6:7" x14ac:dyDescent="0.35">
      <c r="F866" s="14" t="s">
        <v>716</v>
      </c>
      <c r="G866" s="14" t="s">
        <v>35</v>
      </c>
    </row>
    <row r="867" spans="6:7" x14ac:dyDescent="0.35">
      <c r="F867" s="14" t="s">
        <v>727</v>
      </c>
      <c r="G867" s="14" t="s">
        <v>11</v>
      </c>
    </row>
    <row r="868" spans="6:7" x14ac:dyDescent="0.35">
      <c r="F868" s="14" t="s">
        <v>728</v>
      </c>
      <c r="G868" s="14" t="s">
        <v>17</v>
      </c>
    </row>
    <row r="869" spans="6:7" x14ac:dyDescent="0.35">
      <c r="F869" s="14" t="s">
        <v>729</v>
      </c>
      <c r="G869" s="14" t="s">
        <v>7</v>
      </c>
    </row>
    <row r="870" spans="6:7" x14ac:dyDescent="0.35">
      <c r="F870" s="14" t="s">
        <v>730</v>
      </c>
      <c r="G870" s="14" t="s">
        <v>149</v>
      </c>
    </row>
    <row r="871" spans="6:7" x14ac:dyDescent="0.35">
      <c r="F871" s="14" t="s">
        <v>731</v>
      </c>
      <c r="G871" s="14" t="s">
        <v>149</v>
      </c>
    </row>
    <row r="872" spans="6:7" x14ac:dyDescent="0.35">
      <c r="F872" s="14" t="s">
        <v>732</v>
      </c>
      <c r="G872" s="14" t="s">
        <v>7</v>
      </c>
    </row>
    <row r="873" spans="6:7" x14ac:dyDescent="0.35">
      <c r="F873" s="14" t="s">
        <v>733</v>
      </c>
      <c r="G873" s="14" t="s">
        <v>550</v>
      </c>
    </row>
    <row r="874" spans="6:7" x14ac:dyDescent="0.35">
      <c r="F874" s="14" t="s">
        <v>734</v>
      </c>
      <c r="G874" s="14" t="s">
        <v>11</v>
      </c>
    </row>
    <row r="875" spans="6:7" x14ac:dyDescent="0.35">
      <c r="F875" s="15" t="s">
        <v>735</v>
      </c>
      <c r="G875" s="15" t="s">
        <v>25</v>
      </c>
    </row>
    <row r="876" spans="6:7" x14ac:dyDescent="0.35">
      <c r="F876" s="14" t="s">
        <v>711</v>
      </c>
      <c r="G876" s="14" t="s">
        <v>7</v>
      </c>
    </row>
    <row r="877" spans="6:7" x14ac:dyDescent="0.35">
      <c r="F877" s="14" t="s">
        <v>736</v>
      </c>
      <c r="G877" s="14" t="s">
        <v>3</v>
      </c>
    </row>
    <row r="878" spans="6:7" x14ac:dyDescent="0.35">
      <c r="F878" s="14" t="s">
        <v>393</v>
      </c>
      <c r="G878" s="14" t="s">
        <v>7</v>
      </c>
    </row>
    <row r="879" spans="6:7" x14ac:dyDescent="0.35">
      <c r="F879" s="14" t="s">
        <v>737</v>
      </c>
      <c r="G879" s="14" t="s">
        <v>17</v>
      </c>
    </row>
    <row r="880" spans="6:7" x14ac:dyDescent="0.35">
      <c r="F880" s="14" t="s">
        <v>738</v>
      </c>
      <c r="G880" s="14" t="s">
        <v>7</v>
      </c>
    </row>
    <row r="881" spans="6:7" x14ac:dyDescent="0.35">
      <c r="F881" s="14" t="s">
        <v>739</v>
      </c>
      <c r="G881" s="14" t="s">
        <v>17</v>
      </c>
    </row>
    <row r="882" spans="6:7" x14ac:dyDescent="0.35">
      <c r="F882" s="14" t="s">
        <v>740</v>
      </c>
      <c r="G882" s="14" t="s">
        <v>550</v>
      </c>
    </row>
    <row r="883" spans="6:7" x14ac:dyDescent="0.35">
      <c r="F883" s="15" t="s">
        <v>741</v>
      </c>
      <c r="G883" s="15" t="s">
        <v>7</v>
      </c>
    </row>
    <row r="884" spans="6:7" x14ac:dyDescent="0.35">
      <c r="F884" s="14" t="s">
        <v>742</v>
      </c>
      <c r="G884" s="14" t="s">
        <v>3</v>
      </c>
    </row>
    <row r="885" spans="6:7" x14ac:dyDescent="0.35">
      <c r="F885" s="14" t="s">
        <v>743</v>
      </c>
      <c r="G885" s="14" t="s">
        <v>17</v>
      </c>
    </row>
    <row r="886" spans="6:7" x14ac:dyDescent="0.35">
      <c r="F886" s="14" t="s">
        <v>744</v>
      </c>
      <c r="G886" s="14" t="s">
        <v>17</v>
      </c>
    </row>
    <row r="887" spans="6:7" x14ac:dyDescent="0.35">
      <c r="F887" s="14" t="s">
        <v>744</v>
      </c>
      <c r="G887" s="14" t="s">
        <v>35</v>
      </c>
    </row>
    <row r="888" spans="6:7" x14ac:dyDescent="0.35">
      <c r="F888" s="14" t="s">
        <v>745</v>
      </c>
      <c r="G888" s="14" t="s">
        <v>149</v>
      </c>
    </row>
    <row r="889" spans="6:7" x14ac:dyDescent="0.35">
      <c r="F889" s="14" t="s">
        <v>746</v>
      </c>
      <c r="G889" s="14" t="s">
        <v>149</v>
      </c>
    </row>
    <row r="890" spans="6:7" x14ac:dyDescent="0.35">
      <c r="F890" s="14" t="s">
        <v>735</v>
      </c>
      <c r="G890" s="14" t="s">
        <v>21</v>
      </c>
    </row>
    <row r="891" spans="6:7" x14ac:dyDescent="0.35">
      <c r="F891" s="14" t="s">
        <v>747</v>
      </c>
      <c r="G891" s="14" t="s">
        <v>3</v>
      </c>
    </row>
    <row r="892" spans="6:7" x14ac:dyDescent="0.35">
      <c r="F892" s="14" t="s">
        <v>748</v>
      </c>
      <c r="G892" s="14" t="s">
        <v>149</v>
      </c>
    </row>
    <row r="893" spans="6:7" x14ac:dyDescent="0.35">
      <c r="F893" s="14" t="s">
        <v>749</v>
      </c>
      <c r="G893" s="14" t="s">
        <v>7</v>
      </c>
    </row>
    <row r="894" spans="6:7" x14ac:dyDescent="0.35">
      <c r="F894" s="14" t="s">
        <v>750</v>
      </c>
      <c r="G894" s="14" t="s">
        <v>7</v>
      </c>
    </row>
    <row r="895" spans="6:7" x14ac:dyDescent="0.35">
      <c r="F895" s="14" t="s">
        <v>751</v>
      </c>
      <c r="G895" s="14" t="s">
        <v>7</v>
      </c>
    </row>
    <row r="896" spans="6:7" x14ac:dyDescent="0.35">
      <c r="F896" s="14" t="s">
        <v>752</v>
      </c>
      <c r="G896" s="14" t="s">
        <v>11</v>
      </c>
    </row>
    <row r="897" spans="6:7" x14ac:dyDescent="0.35">
      <c r="F897" s="14" t="s">
        <v>753</v>
      </c>
      <c r="G897" s="14" t="s">
        <v>7</v>
      </c>
    </row>
    <row r="898" spans="6:7" x14ac:dyDescent="0.35">
      <c r="F898" s="14" t="s">
        <v>754</v>
      </c>
      <c r="G898" s="14" t="s">
        <v>25</v>
      </c>
    </row>
    <row r="899" spans="6:7" x14ac:dyDescent="0.35">
      <c r="F899" s="15" t="s">
        <v>755</v>
      </c>
      <c r="G899" s="15" t="s">
        <v>7</v>
      </c>
    </row>
    <row r="900" spans="6:7" x14ac:dyDescent="0.35">
      <c r="F900" s="14" t="s">
        <v>753</v>
      </c>
      <c r="G900" s="14" t="s">
        <v>21</v>
      </c>
    </row>
    <row r="901" spans="6:7" x14ac:dyDescent="0.35">
      <c r="F901" s="14" t="s">
        <v>756</v>
      </c>
      <c r="G901" s="14" t="s">
        <v>56</v>
      </c>
    </row>
    <row r="902" spans="6:7" x14ac:dyDescent="0.35">
      <c r="F902" s="14" t="s">
        <v>757</v>
      </c>
      <c r="G902" s="14" t="s">
        <v>149</v>
      </c>
    </row>
    <row r="903" spans="6:7" x14ac:dyDescent="0.35">
      <c r="F903" s="14" t="s">
        <v>758</v>
      </c>
      <c r="G903" s="14" t="s">
        <v>7</v>
      </c>
    </row>
    <row r="904" spans="6:7" x14ac:dyDescent="0.35">
      <c r="F904" s="14" t="s">
        <v>758</v>
      </c>
      <c r="G904" s="14" t="s">
        <v>21</v>
      </c>
    </row>
    <row r="905" spans="6:7" x14ac:dyDescent="0.35">
      <c r="F905" s="14" t="s">
        <v>759</v>
      </c>
      <c r="G905" s="14" t="s">
        <v>100</v>
      </c>
    </row>
    <row r="906" spans="6:7" x14ac:dyDescent="0.35">
      <c r="F906" s="14" t="s">
        <v>760</v>
      </c>
      <c r="G906" s="14" t="s">
        <v>761</v>
      </c>
    </row>
    <row r="907" spans="6:7" x14ac:dyDescent="0.35">
      <c r="F907" s="14" t="s">
        <v>762</v>
      </c>
      <c r="G907" s="14" t="s">
        <v>17</v>
      </c>
    </row>
    <row r="908" spans="6:7" x14ac:dyDescent="0.35">
      <c r="F908" s="14" t="s">
        <v>685</v>
      </c>
      <c r="G908" s="14" t="s">
        <v>7</v>
      </c>
    </row>
    <row r="909" spans="6:7" x14ac:dyDescent="0.35">
      <c r="F909" s="14" t="s">
        <v>685</v>
      </c>
      <c r="G909" s="14" t="s">
        <v>7</v>
      </c>
    </row>
    <row r="910" spans="6:7" x14ac:dyDescent="0.35">
      <c r="F910" s="14" t="s">
        <v>763</v>
      </c>
      <c r="G910" s="14" t="s">
        <v>11</v>
      </c>
    </row>
    <row r="911" spans="6:7" x14ac:dyDescent="0.35">
      <c r="F911" s="14" t="s">
        <v>143</v>
      </c>
      <c r="G911" s="14" t="s">
        <v>7</v>
      </c>
    </row>
    <row r="912" spans="6:7" x14ac:dyDescent="0.35">
      <c r="F912" s="14" t="s">
        <v>764</v>
      </c>
      <c r="G912" s="14" t="s">
        <v>35</v>
      </c>
    </row>
    <row r="913" spans="6:7" x14ac:dyDescent="0.35">
      <c r="F913" s="14" t="s">
        <v>764</v>
      </c>
      <c r="G913" s="14" t="s">
        <v>35</v>
      </c>
    </row>
    <row r="914" spans="6:7" x14ac:dyDescent="0.35">
      <c r="F914" s="14" t="s">
        <v>765</v>
      </c>
      <c r="G914" s="14" t="s">
        <v>35</v>
      </c>
    </row>
    <row r="915" spans="6:7" x14ac:dyDescent="0.35">
      <c r="F915" s="14" t="s">
        <v>766</v>
      </c>
      <c r="G915" s="14" t="s">
        <v>149</v>
      </c>
    </row>
    <row r="916" spans="6:7" x14ac:dyDescent="0.35">
      <c r="F916" s="14" t="s">
        <v>767</v>
      </c>
      <c r="G916" s="14" t="s">
        <v>7</v>
      </c>
    </row>
    <row r="917" spans="6:7" x14ac:dyDescent="0.35">
      <c r="F917" s="14" t="s">
        <v>768</v>
      </c>
      <c r="G917" s="14" t="s">
        <v>11</v>
      </c>
    </row>
    <row r="918" spans="6:7" x14ac:dyDescent="0.35">
      <c r="F918" s="14" t="s">
        <v>769</v>
      </c>
      <c r="G918" s="14" t="s">
        <v>149</v>
      </c>
    </row>
    <row r="919" spans="6:7" x14ac:dyDescent="0.35">
      <c r="F919" s="14" t="s">
        <v>770</v>
      </c>
      <c r="G919" s="14" t="s">
        <v>139</v>
      </c>
    </row>
    <row r="920" spans="6:7" x14ac:dyDescent="0.35">
      <c r="F920" s="14" t="s">
        <v>771</v>
      </c>
      <c r="G920" s="14" t="s">
        <v>149</v>
      </c>
    </row>
    <row r="921" spans="6:7" x14ac:dyDescent="0.35">
      <c r="F921" s="14" t="s">
        <v>772</v>
      </c>
      <c r="G921" s="14" t="s">
        <v>149</v>
      </c>
    </row>
    <row r="922" spans="6:7" x14ac:dyDescent="0.35">
      <c r="F922" s="14" t="s">
        <v>773</v>
      </c>
      <c r="G922" s="14" t="s">
        <v>17</v>
      </c>
    </row>
    <row r="923" spans="6:7" x14ac:dyDescent="0.35">
      <c r="F923" s="14" t="s">
        <v>774</v>
      </c>
      <c r="G923" s="14" t="s">
        <v>149</v>
      </c>
    </row>
    <row r="924" spans="6:7" x14ac:dyDescent="0.35">
      <c r="F924" s="14" t="s">
        <v>775</v>
      </c>
      <c r="G924" s="14" t="s">
        <v>149</v>
      </c>
    </row>
    <row r="925" spans="6:7" x14ac:dyDescent="0.35">
      <c r="F925" s="14" t="s">
        <v>776</v>
      </c>
      <c r="G925" s="14" t="s">
        <v>35</v>
      </c>
    </row>
    <row r="926" spans="6:7" x14ac:dyDescent="0.35">
      <c r="F926" s="14" t="s">
        <v>777</v>
      </c>
      <c r="G926" s="14" t="s">
        <v>149</v>
      </c>
    </row>
    <row r="927" spans="6:7" x14ac:dyDescent="0.35">
      <c r="F927" s="14" t="s">
        <v>778</v>
      </c>
      <c r="G927" s="14" t="s">
        <v>149</v>
      </c>
    </row>
    <row r="928" spans="6:7" x14ac:dyDescent="0.35">
      <c r="F928" s="14" t="s">
        <v>779</v>
      </c>
      <c r="G928" s="14" t="s">
        <v>149</v>
      </c>
    </row>
    <row r="929" spans="6:7" x14ac:dyDescent="0.35">
      <c r="F929" s="14" t="s">
        <v>780</v>
      </c>
      <c r="G929" s="14" t="s">
        <v>149</v>
      </c>
    </row>
    <row r="930" spans="6:7" x14ac:dyDescent="0.35">
      <c r="F930" s="14" t="s">
        <v>781</v>
      </c>
      <c r="G930" s="14" t="s">
        <v>149</v>
      </c>
    </row>
    <row r="931" spans="6:7" x14ac:dyDescent="0.35">
      <c r="F931" s="14" t="s">
        <v>782</v>
      </c>
      <c r="G931" s="14" t="s">
        <v>149</v>
      </c>
    </row>
    <row r="932" spans="6:7" x14ac:dyDescent="0.35">
      <c r="F932" s="14" t="s">
        <v>776</v>
      </c>
      <c r="G932" s="14" t="s">
        <v>35</v>
      </c>
    </row>
    <row r="933" spans="6:7" x14ac:dyDescent="0.35">
      <c r="F933" s="14" t="s">
        <v>783</v>
      </c>
      <c r="G933" s="14" t="s">
        <v>149</v>
      </c>
    </row>
    <row r="934" spans="6:7" x14ac:dyDescent="0.35">
      <c r="F934" s="14" t="s">
        <v>784</v>
      </c>
      <c r="G934" s="14" t="s">
        <v>7</v>
      </c>
    </row>
    <row r="935" spans="6:7" x14ac:dyDescent="0.35">
      <c r="F935" s="14" t="s">
        <v>714</v>
      </c>
      <c r="G935" s="14" t="s">
        <v>21</v>
      </c>
    </row>
    <row r="936" spans="6:7" x14ac:dyDescent="0.35">
      <c r="F936" s="14" t="s">
        <v>785</v>
      </c>
      <c r="G936" s="14" t="s">
        <v>7</v>
      </c>
    </row>
    <row r="937" spans="6:7" x14ac:dyDescent="0.35">
      <c r="F937" s="14" t="s">
        <v>692</v>
      </c>
      <c r="G937" s="14" t="s">
        <v>30</v>
      </c>
    </row>
    <row r="938" spans="6:7" x14ac:dyDescent="0.35">
      <c r="F938" s="14" t="s">
        <v>751</v>
      </c>
      <c r="G938" s="14" t="s">
        <v>7</v>
      </c>
    </row>
    <row r="939" spans="6:7" x14ac:dyDescent="0.35">
      <c r="F939" s="14" t="s">
        <v>785</v>
      </c>
      <c r="G939" s="14" t="s">
        <v>21</v>
      </c>
    </row>
    <row r="940" spans="6:7" x14ac:dyDescent="0.35">
      <c r="F940" s="14" t="s">
        <v>786</v>
      </c>
      <c r="G940" s="14" t="s">
        <v>7</v>
      </c>
    </row>
    <row r="941" spans="6:7" x14ac:dyDescent="0.35">
      <c r="F941" s="14" t="s">
        <v>786</v>
      </c>
      <c r="G941" s="14" t="s">
        <v>21</v>
      </c>
    </row>
    <row r="942" spans="6:7" x14ac:dyDescent="0.35">
      <c r="F942" s="14" t="s">
        <v>764</v>
      </c>
      <c r="G942" s="14" t="s">
        <v>7</v>
      </c>
    </row>
    <row r="943" spans="6:7" x14ac:dyDescent="0.35">
      <c r="F943" s="14" t="s">
        <v>787</v>
      </c>
      <c r="G943" s="14" t="s">
        <v>56</v>
      </c>
    </row>
    <row r="944" spans="6:7" x14ac:dyDescent="0.35">
      <c r="F944" s="14" t="s">
        <v>788</v>
      </c>
      <c r="G944" s="14" t="s">
        <v>56</v>
      </c>
    </row>
    <row r="945" spans="6:7" x14ac:dyDescent="0.35">
      <c r="F945" s="14" t="s">
        <v>764</v>
      </c>
      <c r="G945" s="14" t="s">
        <v>56</v>
      </c>
    </row>
    <row r="946" spans="6:7" x14ac:dyDescent="0.35">
      <c r="F946" s="14" t="s">
        <v>789</v>
      </c>
      <c r="G946" s="14" t="s">
        <v>149</v>
      </c>
    </row>
    <row r="947" spans="6:7" x14ac:dyDescent="0.35">
      <c r="F947" s="14" t="s">
        <v>790</v>
      </c>
      <c r="G947" s="14" t="s">
        <v>149</v>
      </c>
    </row>
    <row r="948" spans="6:7" x14ac:dyDescent="0.35">
      <c r="F948" s="14" t="s">
        <v>791</v>
      </c>
      <c r="G948" s="14" t="s">
        <v>149</v>
      </c>
    </row>
    <row r="949" spans="6:7" x14ac:dyDescent="0.35">
      <c r="F949" s="14" t="s">
        <v>792</v>
      </c>
      <c r="G949" s="14" t="s">
        <v>3</v>
      </c>
    </row>
    <row r="950" spans="6:7" x14ac:dyDescent="0.35">
      <c r="F950" s="14" t="s">
        <v>788</v>
      </c>
      <c r="G950" s="14" t="s">
        <v>7</v>
      </c>
    </row>
    <row r="951" spans="6:7" x14ac:dyDescent="0.35">
      <c r="F951" s="14" t="s">
        <v>793</v>
      </c>
      <c r="G951" s="14" t="s">
        <v>7</v>
      </c>
    </row>
    <row r="952" spans="6:7" x14ac:dyDescent="0.35">
      <c r="F952" s="14" t="s">
        <v>794</v>
      </c>
      <c r="G952" s="14" t="s">
        <v>3</v>
      </c>
    </row>
    <row r="953" spans="6:7" x14ac:dyDescent="0.35">
      <c r="F953" s="14" t="s">
        <v>765</v>
      </c>
      <c r="G953" s="14" t="s">
        <v>35</v>
      </c>
    </row>
    <row r="954" spans="6:7" x14ac:dyDescent="0.35">
      <c r="F954" s="14" t="s">
        <v>795</v>
      </c>
      <c r="G954" s="14" t="s">
        <v>7</v>
      </c>
    </row>
    <row r="955" spans="6:7" x14ac:dyDescent="0.35">
      <c r="F955" s="14" t="s">
        <v>796</v>
      </c>
      <c r="G955" s="14" t="s">
        <v>761</v>
      </c>
    </row>
    <row r="956" spans="6:7" x14ac:dyDescent="0.35">
      <c r="F956" s="14" t="s">
        <v>258</v>
      </c>
      <c r="G956" s="14" t="s">
        <v>35</v>
      </c>
    </row>
    <row r="957" spans="6:7" x14ac:dyDescent="0.35">
      <c r="F957" s="14" t="s">
        <v>258</v>
      </c>
      <c r="G957" s="14" t="s">
        <v>35</v>
      </c>
    </row>
    <row r="958" spans="6:7" x14ac:dyDescent="0.35">
      <c r="F958" s="14" t="s">
        <v>797</v>
      </c>
      <c r="G958" s="14" t="s">
        <v>7</v>
      </c>
    </row>
    <row r="959" spans="6:7" x14ac:dyDescent="0.35">
      <c r="F959" s="14" t="s">
        <v>798</v>
      </c>
      <c r="G959" s="14" t="s">
        <v>7</v>
      </c>
    </row>
    <row r="960" spans="6:7" x14ac:dyDescent="0.35">
      <c r="F960" s="14" t="s">
        <v>799</v>
      </c>
      <c r="G960" s="14" t="s">
        <v>149</v>
      </c>
    </row>
    <row r="961" spans="6:7" x14ac:dyDescent="0.35">
      <c r="F961" s="14" t="s">
        <v>800</v>
      </c>
      <c r="G961" s="14" t="s">
        <v>7</v>
      </c>
    </row>
    <row r="962" spans="6:7" x14ac:dyDescent="0.35">
      <c r="F962" s="14" t="s">
        <v>801</v>
      </c>
      <c r="G962" s="14" t="s">
        <v>17</v>
      </c>
    </row>
    <row r="963" spans="6:7" x14ac:dyDescent="0.35">
      <c r="F963" s="14" t="s">
        <v>802</v>
      </c>
      <c r="G963" s="14" t="s">
        <v>149</v>
      </c>
    </row>
    <row r="964" spans="6:7" x14ac:dyDescent="0.35">
      <c r="F964" s="14" t="s">
        <v>803</v>
      </c>
      <c r="G964" s="14" t="s">
        <v>7</v>
      </c>
    </row>
    <row r="965" spans="6:7" x14ac:dyDescent="0.35">
      <c r="F965" s="14" t="s">
        <v>804</v>
      </c>
      <c r="G965" s="14" t="s">
        <v>35</v>
      </c>
    </row>
    <row r="966" spans="6:7" x14ac:dyDescent="0.35">
      <c r="F966" s="14" t="s">
        <v>805</v>
      </c>
      <c r="G966" s="14" t="s">
        <v>25</v>
      </c>
    </row>
    <row r="967" spans="6:7" x14ac:dyDescent="0.35">
      <c r="F967" s="14" t="s">
        <v>806</v>
      </c>
      <c r="G967" s="14" t="s">
        <v>7</v>
      </c>
    </row>
    <row r="968" spans="6:7" x14ac:dyDescent="0.35">
      <c r="F968" s="14" t="s">
        <v>805</v>
      </c>
      <c r="G968" s="14" t="s">
        <v>30</v>
      </c>
    </row>
    <row r="969" spans="6:7" x14ac:dyDescent="0.35">
      <c r="F969" s="14" t="s">
        <v>795</v>
      </c>
      <c r="G969" s="14" t="s">
        <v>7</v>
      </c>
    </row>
    <row r="970" spans="6:7" x14ac:dyDescent="0.35">
      <c r="F970" s="14" t="s">
        <v>807</v>
      </c>
      <c r="G970" s="14" t="s">
        <v>11</v>
      </c>
    </row>
    <row r="971" spans="6:7" x14ac:dyDescent="0.35">
      <c r="F971" s="14" t="s">
        <v>808</v>
      </c>
      <c r="G971" s="14" t="s">
        <v>149</v>
      </c>
    </row>
    <row r="972" spans="6:7" x14ac:dyDescent="0.35">
      <c r="F972" s="14" t="s">
        <v>809</v>
      </c>
      <c r="G972" s="14" t="s">
        <v>7</v>
      </c>
    </row>
    <row r="973" spans="6:7" x14ac:dyDescent="0.35">
      <c r="F973" s="14" t="s">
        <v>810</v>
      </c>
      <c r="G973" s="14" t="s">
        <v>7</v>
      </c>
    </row>
    <row r="974" spans="6:7" x14ac:dyDescent="0.35">
      <c r="F974" s="14" t="s">
        <v>811</v>
      </c>
      <c r="G974" s="14" t="s">
        <v>7</v>
      </c>
    </row>
    <row r="975" spans="6:7" x14ac:dyDescent="0.35">
      <c r="F975" s="14" t="s">
        <v>511</v>
      </c>
      <c r="G975" s="14" t="s">
        <v>7</v>
      </c>
    </row>
    <row r="976" spans="6:7" x14ac:dyDescent="0.35">
      <c r="F976" s="14" t="s">
        <v>812</v>
      </c>
      <c r="G976" s="14" t="s">
        <v>7</v>
      </c>
    </row>
    <row r="977" spans="6:7" x14ac:dyDescent="0.35">
      <c r="F977" s="14" t="s">
        <v>797</v>
      </c>
      <c r="G977" s="14" t="s">
        <v>7</v>
      </c>
    </row>
    <row r="978" spans="6:7" x14ac:dyDescent="0.35">
      <c r="F978" s="14" t="s">
        <v>803</v>
      </c>
      <c r="G978" s="14" t="s">
        <v>7</v>
      </c>
    </row>
    <row r="979" spans="6:7" x14ac:dyDescent="0.35">
      <c r="F979" s="14" t="s">
        <v>813</v>
      </c>
      <c r="G979" s="14" t="s">
        <v>56</v>
      </c>
    </row>
    <row r="980" spans="6:7" x14ac:dyDescent="0.35">
      <c r="F980" s="14" t="s">
        <v>814</v>
      </c>
      <c r="G980" s="14" t="s">
        <v>56</v>
      </c>
    </row>
    <row r="981" spans="6:7" x14ac:dyDescent="0.35">
      <c r="F981" s="14" t="s">
        <v>815</v>
      </c>
      <c r="G981" s="14" t="s">
        <v>9</v>
      </c>
    </row>
    <row r="982" spans="6:7" x14ac:dyDescent="0.35">
      <c r="F982" s="14" t="s">
        <v>816</v>
      </c>
      <c r="G982" s="14" t="s">
        <v>11</v>
      </c>
    </row>
    <row r="983" spans="6:7" x14ac:dyDescent="0.35">
      <c r="F983" s="14" t="s">
        <v>817</v>
      </c>
      <c r="G983" s="14" t="s">
        <v>11</v>
      </c>
    </row>
    <row r="984" spans="6:7" x14ac:dyDescent="0.35">
      <c r="F984" s="14" t="s">
        <v>818</v>
      </c>
      <c r="G984" s="14" t="s">
        <v>7</v>
      </c>
    </row>
    <row r="985" spans="6:7" x14ac:dyDescent="0.35">
      <c r="F985" s="14" t="s">
        <v>819</v>
      </c>
      <c r="G985" s="14" t="s">
        <v>7</v>
      </c>
    </row>
    <row r="986" spans="6:7" x14ac:dyDescent="0.35">
      <c r="F986" s="14" t="s">
        <v>820</v>
      </c>
      <c r="G986" s="14" t="s">
        <v>25</v>
      </c>
    </row>
    <row r="987" spans="6:7" x14ac:dyDescent="0.35">
      <c r="F987" s="14" t="s">
        <v>676</v>
      </c>
      <c r="G987" s="14" t="s">
        <v>11</v>
      </c>
    </row>
    <row r="988" spans="6:7" x14ac:dyDescent="0.35">
      <c r="F988" s="14" t="s">
        <v>821</v>
      </c>
      <c r="G988" s="14" t="s">
        <v>17</v>
      </c>
    </row>
    <row r="989" spans="6:7" x14ac:dyDescent="0.35">
      <c r="F989" s="14" t="s">
        <v>822</v>
      </c>
      <c r="G989" s="14" t="s">
        <v>7</v>
      </c>
    </row>
    <row r="990" spans="6:7" x14ac:dyDescent="0.35">
      <c r="F990" s="14" t="s">
        <v>823</v>
      </c>
      <c r="G990" s="14" t="s">
        <v>11</v>
      </c>
    </row>
    <row r="991" spans="6:7" x14ac:dyDescent="0.35">
      <c r="F991" s="14" t="s">
        <v>824</v>
      </c>
      <c r="G991" s="14" t="s">
        <v>7</v>
      </c>
    </row>
    <row r="992" spans="6:7" x14ac:dyDescent="0.35">
      <c r="F992" s="14" t="s">
        <v>67</v>
      </c>
      <c r="G992" s="14" t="s">
        <v>7</v>
      </c>
    </row>
    <row r="993" spans="6:7" x14ac:dyDescent="0.35">
      <c r="F993" s="14" t="s">
        <v>67</v>
      </c>
      <c r="G993" s="14" t="s">
        <v>21</v>
      </c>
    </row>
    <row r="994" spans="6:7" x14ac:dyDescent="0.35">
      <c r="F994" s="14" t="s">
        <v>825</v>
      </c>
      <c r="G994" s="14" t="s">
        <v>11</v>
      </c>
    </row>
    <row r="995" spans="6:7" x14ac:dyDescent="0.35">
      <c r="F995" s="14" t="s">
        <v>511</v>
      </c>
      <c r="G995" s="14" t="s">
        <v>11</v>
      </c>
    </row>
    <row r="996" spans="6:7" x14ac:dyDescent="0.35">
      <c r="F996" s="14" t="s">
        <v>826</v>
      </c>
      <c r="G996" s="14" t="s">
        <v>7</v>
      </c>
    </row>
    <row r="997" spans="6:7" x14ac:dyDescent="0.35">
      <c r="F997" s="14" t="s">
        <v>827</v>
      </c>
      <c r="G997" s="14" t="s">
        <v>17</v>
      </c>
    </row>
    <row r="998" spans="6:7" x14ac:dyDescent="0.35">
      <c r="F998" s="14" t="s">
        <v>828</v>
      </c>
      <c r="G998" s="14" t="s">
        <v>7</v>
      </c>
    </row>
    <row r="999" spans="6:7" x14ac:dyDescent="0.35">
      <c r="F999" s="14" t="s">
        <v>468</v>
      </c>
      <c r="G999" s="14" t="s">
        <v>17</v>
      </c>
    </row>
    <row r="1000" spans="6:7" x14ac:dyDescent="0.35">
      <c r="F1000" s="14" t="s">
        <v>793</v>
      </c>
      <c r="G1000" s="14" t="s">
        <v>11</v>
      </c>
    </row>
    <row r="1001" spans="6:7" x14ac:dyDescent="0.35">
      <c r="F1001" s="14" t="s">
        <v>829</v>
      </c>
      <c r="G1001" s="14" t="s">
        <v>7</v>
      </c>
    </row>
    <row r="1002" spans="6:7" x14ac:dyDescent="0.35">
      <c r="F1002" s="14" t="s">
        <v>830</v>
      </c>
      <c r="G1002" s="14" t="s">
        <v>17</v>
      </c>
    </row>
    <row r="1003" spans="6:7" x14ac:dyDescent="0.35">
      <c r="F1003" s="14" t="s">
        <v>831</v>
      </c>
      <c r="G1003" s="14" t="s">
        <v>25</v>
      </c>
    </row>
    <row r="1004" spans="6:7" x14ac:dyDescent="0.35">
      <c r="F1004" s="14" t="s">
        <v>613</v>
      </c>
      <c r="G1004" s="14" t="s">
        <v>9</v>
      </c>
    </row>
    <row r="1005" spans="6:7" x14ac:dyDescent="0.35">
      <c r="F1005" s="14" t="s">
        <v>832</v>
      </c>
      <c r="G1005" s="14" t="s">
        <v>30</v>
      </c>
    </row>
    <row r="1006" spans="6:7" x14ac:dyDescent="0.35">
      <c r="F1006" s="14" t="s">
        <v>833</v>
      </c>
      <c r="G1006" s="14" t="s">
        <v>7</v>
      </c>
    </row>
    <row r="1007" spans="6:7" x14ac:dyDescent="0.35">
      <c r="F1007" s="14" t="s">
        <v>549</v>
      </c>
      <c r="G1007" s="14" t="s">
        <v>7</v>
      </c>
    </row>
    <row r="1008" spans="6:7" x14ac:dyDescent="0.35">
      <c r="F1008" s="14" t="s">
        <v>104</v>
      </c>
      <c r="G1008" s="14" t="s">
        <v>35</v>
      </c>
    </row>
    <row r="1009" spans="6:7" x14ac:dyDescent="0.35">
      <c r="F1009" s="14" t="s">
        <v>834</v>
      </c>
      <c r="G1009" s="14" t="s">
        <v>7</v>
      </c>
    </row>
    <row r="1010" spans="6:7" x14ac:dyDescent="0.35">
      <c r="F1010" s="14" t="s">
        <v>835</v>
      </c>
      <c r="G1010" s="14" t="s">
        <v>11</v>
      </c>
    </row>
    <row r="1011" spans="6:7" x14ac:dyDescent="0.35">
      <c r="F1011" s="14" t="s">
        <v>836</v>
      </c>
      <c r="G1011" s="14" t="s">
        <v>7</v>
      </c>
    </row>
    <row r="1012" spans="6:7" x14ac:dyDescent="0.35">
      <c r="F1012" s="14" t="s">
        <v>837</v>
      </c>
      <c r="G1012" s="14" t="s">
        <v>3</v>
      </c>
    </row>
    <row r="1013" spans="6:7" x14ac:dyDescent="0.35">
      <c r="F1013" s="14" t="s">
        <v>838</v>
      </c>
      <c r="G1013" s="14" t="s">
        <v>11</v>
      </c>
    </row>
    <row r="1014" spans="6:7" x14ac:dyDescent="0.35">
      <c r="F1014" s="14" t="s">
        <v>839</v>
      </c>
      <c r="G1014" s="14" t="s">
        <v>11</v>
      </c>
    </row>
    <row r="1015" spans="6:7" x14ac:dyDescent="0.35">
      <c r="F1015" s="14" t="s">
        <v>840</v>
      </c>
      <c r="G1015" s="14" t="s">
        <v>17</v>
      </c>
    </row>
    <row r="1016" spans="6:7" x14ac:dyDescent="0.35">
      <c r="F1016" s="14" t="s">
        <v>725</v>
      </c>
      <c r="G1016" s="14" t="s">
        <v>550</v>
      </c>
    </row>
    <row r="1017" spans="6:7" x14ac:dyDescent="0.35">
      <c r="F1017" s="14" t="s">
        <v>841</v>
      </c>
      <c r="G1017" s="14" t="s">
        <v>35</v>
      </c>
    </row>
    <row r="1018" spans="6:7" x14ac:dyDescent="0.35">
      <c r="F1018" s="14" t="s">
        <v>842</v>
      </c>
      <c r="G1018" s="14" t="s">
        <v>17</v>
      </c>
    </row>
    <row r="1019" spans="6:7" x14ac:dyDescent="0.35">
      <c r="F1019" s="14" t="s">
        <v>843</v>
      </c>
      <c r="G1019" s="14" t="s">
        <v>11</v>
      </c>
    </row>
    <row r="1020" spans="6:7" x14ac:dyDescent="0.35">
      <c r="F1020" s="14" t="s">
        <v>844</v>
      </c>
      <c r="G1020" s="14" t="s">
        <v>11</v>
      </c>
    </row>
    <row r="1021" spans="6:7" x14ac:dyDescent="0.35">
      <c r="F1021" s="14" t="s">
        <v>845</v>
      </c>
      <c r="G1021" s="14" t="s">
        <v>3</v>
      </c>
    </row>
    <row r="1022" spans="6:7" x14ac:dyDescent="0.35">
      <c r="F1022" s="14" t="s">
        <v>846</v>
      </c>
      <c r="G1022" s="14" t="s">
        <v>17</v>
      </c>
    </row>
    <row r="1023" spans="6:7" x14ac:dyDescent="0.35">
      <c r="F1023" s="14" t="s">
        <v>847</v>
      </c>
      <c r="G1023" s="14" t="s">
        <v>7</v>
      </c>
    </row>
    <row r="1024" spans="6:7" x14ac:dyDescent="0.35">
      <c r="F1024" s="14" t="s">
        <v>847</v>
      </c>
      <c r="G1024" s="14" t="s">
        <v>21</v>
      </c>
    </row>
    <row r="1025" spans="6:7" x14ac:dyDescent="0.35">
      <c r="F1025" s="14" t="s">
        <v>848</v>
      </c>
      <c r="G1025" s="14" t="s">
        <v>25</v>
      </c>
    </row>
    <row r="1026" spans="6:7" x14ac:dyDescent="0.35">
      <c r="F1026" s="14" t="s">
        <v>813</v>
      </c>
      <c r="G1026" s="14" t="s">
        <v>11</v>
      </c>
    </row>
    <row r="1027" spans="6:7" x14ac:dyDescent="0.35">
      <c r="F1027" s="14" t="s">
        <v>849</v>
      </c>
      <c r="G1027" s="14" t="s">
        <v>7</v>
      </c>
    </row>
    <row r="1028" spans="6:7" x14ac:dyDescent="0.35">
      <c r="F1028" s="14" t="s">
        <v>850</v>
      </c>
      <c r="G1028" s="14" t="s">
        <v>7</v>
      </c>
    </row>
    <row r="1029" spans="6:7" x14ac:dyDescent="0.35">
      <c r="F1029" s="14" t="s">
        <v>851</v>
      </c>
      <c r="G1029" s="14" t="s">
        <v>7</v>
      </c>
    </row>
    <row r="1030" spans="6:7" x14ac:dyDescent="0.35">
      <c r="F1030" s="14" t="s">
        <v>852</v>
      </c>
      <c r="G1030" s="14" t="s">
        <v>25</v>
      </c>
    </row>
    <row r="1031" spans="6:7" x14ac:dyDescent="0.35">
      <c r="F1031" s="14" t="s">
        <v>853</v>
      </c>
      <c r="G1031" s="14" t="s">
        <v>11</v>
      </c>
    </row>
    <row r="1032" spans="6:7" x14ac:dyDescent="0.35">
      <c r="F1032" s="14" t="s">
        <v>854</v>
      </c>
      <c r="G1032" s="14" t="s">
        <v>7</v>
      </c>
    </row>
    <row r="1033" spans="6:7" x14ac:dyDescent="0.35">
      <c r="F1033" s="14" t="s">
        <v>855</v>
      </c>
      <c r="G1033" s="14" t="s">
        <v>17</v>
      </c>
    </row>
    <row r="1034" spans="6:7" x14ac:dyDescent="0.35">
      <c r="F1034" s="14" t="s">
        <v>856</v>
      </c>
      <c r="G1034" s="14" t="s">
        <v>7</v>
      </c>
    </row>
    <row r="1035" spans="6:7" x14ac:dyDescent="0.35">
      <c r="F1035" s="14" t="s">
        <v>856</v>
      </c>
      <c r="G1035" s="14" t="s">
        <v>21</v>
      </c>
    </row>
    <row r="1036" spans="6:7" x14ac:dyDescent="0.35">
      <c r="F1036" s="14" t="s">
        <v>857</v>
      </c>
      <c r="G1036" s="14" t="s">
        <v>30</v>
      </c>
    </row>
    <row r="1037" spans="6:7" x14ac:dyDescent="0.35">
      <c r="F1037" s="14" t="s">
        <v>833</v>
      </c>
      <c r="G1037" s="14" t="s">
        <v>7</v>
      </c>
    </row>
    <row r="1038" spans="6:7" x14ac:dyDescent="0.35">
      <c r="F1038" s="14" t="s">
        <v>858</v>
      </c>
      <c r="G1038" s="14" t="s">
        <v>35</v>
      </c>
    </row>
    <row r="1039" spans="6:7" x14ac:dyDescent="0.35">
      <c r="F1039" s="14" t="s">
        <v>859</v>
      </c>
      <c r="G1039" s="14" t="s">
        <v>7</v>
      </c>
    </row>
    <row r="1040" spans="6:7" x14ac:dyDescent="0.35">
      <c r="F1040" s="14" t="s">
        <v>860</v>
      </c>
      <c r="G1040" s="14" t="s">
        <v>11</v>
      </c>
    </row>
    <row r="1041" spans="6:7" x14ac:dyDescent="0.35">
      <c r="F1041" s="14" t="s">
        <v>861</v>
      </c>
      <c r="G1041" s="14" t="s">
        <v>7</v>
      </c>
    </row>
    <row r="1042" spans="6:7" x14ac:dyDescent="0.35">
      <c r="F1042" s="14" t="s">
        <v>862</v>
      </c>
      <c r="G1042" s="14" t="s">
        <v>7</v>
      </c>
    </row>
    <row r="1043" spans="6:7" x14ac:dyDescent="0.35">
      <c r="F1043" s="14" t="s">
        <v>863</v>
      </c>
      <c r="G1043" s="14" t="s">
        <v>7</v>
      </c>
    </row>
    <row r="1044" spans="6:7" x14ac:dyDescent="0.35">
      <c r="F1044" s="14" t="s">
        <v>864</v>
      </c>
      <c r="G1044" s="14" t="s">
        <v>100</v>
      </c>
    </row>
    <row r="1045" spans="6:7" x14ac:dyDescent="0.35">
      <c r="F1045" s="14" t="s">
        <v>865</v>
      </c>
      <c r="G1045" s="14" t="s">
        <v>7</v>
      </c>
    </row>
    <row r="1046" spans="6:7" x14ac:dyDescent="0.35">
      <c r="F1046" s="14" t="s">
        <v>866</v>
      </c>
      <c r="G1046" s="14" t="s">
        <v>17</v>
      </c>
    </row>
    <row r="1047" spans="6:7" x14ac:dyDescent="0.35">
      <c r="F1047" s="14" t="s">
        <v>787</v>
      </c>
      <c r="G1047" s="14" t="s">
        <v>30</v>
      </c>
    </row>
    <row r="1048" spans="6:7" x14ac:dyDescent="0.35">
      <c r="F1048" s="14" t="s">
        <v>867</v>
      </c>
      <c r="G1048" s="14" t="s">
        <v>7</v>
      </c>
    </row>
    <row r="1049" spans="6:7" x14ac:dyDescent="0.35">
      <c r="F1049" s="14" t="s">
        <v>868</v>
      </c>
      <c r="G1049" s="14" t="s">
        <v>11</v>
      </c>
    </row>
    <row r="1050" spans="6:7" x14ac:dyDescent="0.35">
      <c r="F1050" s="14" t="s">
        <v>869</v>
      </c>
      <c r="G1050" s="14" t="s">
        <v>11</v>
      </c>
    </row>
    <row r="1051" spans="6:7" x14ac:dyDescent="0.35">
      <c r="F1051" s="14" t="s">
        <v>870</v>
      </c>
      <c r="G1051" s="14" t="s">
        <v>11</v>
      </c>
    </row>
    <row r="1052" spans="6:7" x14ac:dyDescent="0.35">
      <c r="F1052" s="14" t="s">
        <v>871</v>
      </c>
      <c r="G1052" s="14" t="s">
        <v>17</v>
      </c>
    </row>
    <row r="1053" spans="6:7" x14ac:dyDescent="0.35">
      <c r="F1053" s="14" t="s">
        <v>872</v>
      </c>
      <c r="G1053" s="14" t="s">
        <v>3</v>
      </c>
    </row>
    <row r="1054" spans="6:7" x14ac:dyDescent="0.35">
      <c r="F1054" s="14" t="s">
        <v>140</v>
      </c>
      <c r="G1054" s="14" t="s">
        <v>11</v>
      </c>
    </row>
    <row r="1055" spans="6:7" x14ac:dyDescent="0.35">
      <c r="F1055" s="14" t="s">
        <v>873</v>
      </c>
      <c r="G1055" s="14" t="s">
        <v>11</v>
      </c>
    </row>
    <row r="1056" spans="6:7" x14ac:dyDescent="0.35">
      <c r="F1056" s="14" t="s">
        <v>874</v>
      </c>
      <c r="G1056" s="14" t="s">
        <v>9</v>
      </c>
    </row>
    <row r="1057" spans="6:7" x14ac:dyDescent="0.35">
      <c r="F1057" s="14" t="s">
        <v>875</v>
      </c>
      <c r="G1057" s="14" t="s">
        <v>149</v>
      </c>
    </row>
    <row r="1058" spans="6:7" x14ac:dyDescent="0.35">
      <c r="F1058" s="14" t="s">
        <v>876</v>
      </c>
      <c r="G1058" s="14" t="s">
        <v>7</v>
      </c>
    </row>
    <row r="1059" spans="6:7" x14ac:dyDescent="0.35">
      <c r="F1059" s="14" t="s">
        <v>877</v>
      </c>
      <c r="G1059" s="14" t="s">
        <v>7</v>
      </c>
    </row>
    <row r="1060" spans="6:7" x14ac:dyDescent="0.35">
      <c r="F1060" s="14" t="s">
        <v>878</v>
      </c>
      <c r="G1060" s="14" t="s">
        <v>7</v>
      </c>
    </row>
    <row r="1061" spans="6:7" x14ac:dyDescent="0.35">
      <c r="F1061" s="14" t="s">
        <v>879</v>
      </c>
      <c r="G1061" s="14" t="s">
        <v>7</v>
      </c>
    </row>
    <row r="1062" spans="6:7" x14ac:dyDescent="0.35">
      <c r="F1062" s="14" t="s">
        <v>854</v>
      </c>
      <c r="G1062" s="14" t="s">
        <v>7</v>
      </c>
    </row>
    <row r="1063" spans="6:7" x14ac:dyDescent="0.35">
      <c r="F1063" s="14" t="s">
        <v>880</v>
      </c>
      <c r="G1063" s="14" t="s">
        <v>11</v>
      </c>
    </row>
    <row r="1064" spans="6:7" x14ac:dyDescent="0.35">
      <c r="F1064" s="14" t="s">
        <v>863</v>
      </c>
      <c r="G1064" s="14" t="s">
        <v>7</v>
      </c>
    </row>
    <row r="1065" spans="6:7" x14ac:dyDescent="0.35">
      <c r="F1065" s="14" t="s">
        <v>881</v>
      </c>
      <c r="G1065" s="14" t="s">
        <v>11</v>
      </c>
    </row>
    <row r="1066" spans="6:7" x14ac:dyDescent="0.35">
      <c r="F1066" s="14" t="s">
        <v>804</v>
      </c>
      <c r="G1066" s="14" t="s">
        <v>35</v>
      </c>
    </row>
    <row r="1067" spans="6:7" x14ac:dyDescent="0.35">
      <c r="F1067" s="14" t="s">
        <v>841</v>
      </c>
      <c r="G1067" s="14" t="s">
        <v>35</v>
      </c>
    </row>
    <row r="1068" spans="6:7" x14ac:dyDescent="0.35">
      <c r="F1068" s="14" t="s">
        <v>882</v>
      </c>
      <c r="G1068" s="14" t="s">
        <v>17</v>
      </c>
    </row>
    <row r="1069" spans="6:7" x14ac:dyDescent="0.35">
      <c r="F1069" s="14" t="s">
        <v>883</v>
      </c>
      <c r="G1069" s="14" t="s">
        <v>35</v>
      </c>
    </row>
    <row r="1070" spans="6:7" x14ac:dyDescent="0.35">
      <c r="F1070" s="14" t="s">
        <v>884</v>
      </c>
      <c r="G1070" s="14" t="s">
        <v>7</v>
      </c>
    </row>
    <row r="1071" spans="6:7" x14ac:dyDescent="0.35">
      <c r="F1071" s="14" t="s">
        <v>885</v>
      </c>
      <c r="G1071" s="14" t="s">
        <v>11</v>
      </c>
    </row>
    <row r="1072" spans="6:7" x14ac:dyDescent="0.35">
      <c r="F1072" s="14" t="s">
        <v>886</v>
      </c>
      <c r="G1072" s="14" t="s">
        <v>11</v>
      </c>
    </row>
    <row r="1073" spans="6:7" x14ac:dyDescent="0.35">
      <c r="F1073" s="14" t="s">
        <v>662</v>
      </c>
      <c r="G1073" s="14" t="s">
        <v>56</v>
      </c>
    </row>
    <row r="1074" spans="6:7" x14ac:dyDescent="0.35">
      <c r="F1074" s="14" t="s">
        <v>511</v>
      </c>
      <c r="G1074" s="14" t="s">
        <v>56</v>
      </c>
    </row>
    <row r="1075" spans="6:7" x14ac:dyDescent="0.35">
      <c r="F1075" s="14" t="s">
        <v>887</v>
      </c>
      <c r="G1075" s="14" t="s">
        <v>56</v>
      </c>
    </row>
    <row r="1076" spans="6:7" x14ac:dyDescent="0.35">
      <c r="F1076" s="14" t="s">
        <v>888</v>
      </c>
      <c r="G1076" s="14" t="s">
        <v>7</v>
      </c>
    </row>
    <row r="1077" spans="6:7" x14ac:dyDescent="0.35">
      <c r="F1077" s="14" t="s">
        <v>889</v>
      </c>
      <c r="G1077" s="14" t="s">
        <v>7</v>
      </c>
    </row>
    <row r="1078" spans="6:7" x14ac:dyDescent="0.35">
      <c r="F1078" s="14" t="s">
        <v>876</v>
      </c>
      <c r="G1078" s="14" t="s">
        <v>21</v>
      </c>
    </row>
    <row r="1079" spans="6:7" x14ac:dyDescent="0.35">
      <c r="F1079" s="14" t="s">
        <v>877</v>
      </c>
      <c r="G1079" s="14" t="s">
        <v>21</v>
      </c>
    </row>
    <row r="1080" spans="6:7" x14ac:dyDescent="0.35">
      <c r="F1080" s="14" t="s">
        <v>890</v>
      </c>
      <c r="G1080" s="14" t="s">
        <v>25</v>
      </c>
    </row>
    <row r="1081" spans="6:7" x14ac:dyDescent="0.35">
      <c r="F1081" s="14" t="s">
        <v>891</v>
      </c>
      <c r="G1081" s="14" t="s">
        <v>11</v>
      </c>
    </row>
    <row r="1082" spans="6:7" x14ac:dyDescent="0.35">
      <c r="F1082" s="14" t="s">
        <v>892</v>
      </c>
      <c r="G1082" s="14" t="s">
        <v>11</v>
      </c>
    </row>
    <row r="1083" spans="6:7" x14ac:dyDescent="0.35">
      <c r="F1083" s="14" t="s">
        <v>893</v>
      </c>
      <c r="G1083" s="14" t="s">
        <v>9</v>
      </c>
    </row>
    <row r="1084" spans="6:7" x14ac:dyDescent="0.35">
      <c r="F1084" s="14" t="s">
        <v>894</v>
      </c>
      <c r="G1084" s="14" t="s">
        <v>7</v>
      </c>
    </row>
    <row r="1085" spans="6:7" x14ac:dyDescent="0.35">
      <c r="F1085" s="14" t="s">
        <v>895</v>
      </c>
      <c r="G1085" s="14" t="s">
        <v>7</v>
      </c>
    </row>
    <row r="1086" spans="6:7" x14ac:dyDescent="0.35">
      <c r="F1086" s="14" t="s">
        <v>896</v>
      </c>
      <c r="G1086" s="14" t="s">
        <v>25</v>
      </c>
    </row>
    <row r="1087" spans="6:7" x14ac:dyDescent="0.35">
      <c r="F1087" s="14" t="s">
        <v>690</v>
      </c>
      <c r="G1087" s="14" t="s">
        <v>35</v>
      </c>
    </row>
    <row r="1088" spans="6:7" x14ac:dyDescent="0.35">
      <c r="F1088" s="14" t="s">
        <v>897</v>
      </c>
      <c r="G1088" s="14" t="s">
        <v>7</v>
      </c>
    </row>
    <row r="1089" spans="6:7" x14ac:dyDescent="0.35">
      <c r="F1089" s="14" t="s">
        <v>898</v>
      </c>
      <c r="G1089" s="14" t="s">
        <v>11</v>
      </c>
    </row>
    <row r="1090" spans="6:7" x14ac:dyDescent="0.35">
      <c r="F1090" s="14" t="s">
        <v>899</v>
      </c>
      <c r="G1090" s="14" t="s">
        <v>17</v>
      </c>
    </row>
    <row r="1091" spans="6:7" x14ac:dyDescent="0.35">
      <c r="F1091" s="14" t="s">
        <v>900</v>
      </c>
      <c r="G1091" s="14" t="s">
        <v>17</v>
      </c>
    </row>
    <row r="1092" spans="6:7" x14ac:dyDescent="0.35">
      <c r="F1092" s="14" t="s">
        <v>901</v>
      </c>
      <c r="G1092" s="14" t="s">
        <v>7</v>
      </c>
    </row>
    <row r="1093" spans="6:7" x14ac:dyDescent="0.35">
      <c r="F1093" s="14" t="s">
        <v>902</v>
      </c>
      <c r="G1093" s="14" t="s">
        <v>11</v>
      </c>
    </row>
    <row r="1094" spans="6:7" x14ac:dyDescent="0.35">
      <c r="F1094" s="14" t="s">
        <v>903</v>
      </c>
      <c r="G1094" s="14" t="s">
        <v>7</v>
      </c>
    </row>
    <row r="1095" spans="6:7" x14ac:dyDescent="0.35">
      <c r="F1095" s="14" t="s">
        <v>904</v>
      </c>
      <c r="G1095" s="14" t="s">
        <v>7</v>
      </c>
    </row>
    <row r="1096" spans="6:7" x14ac:dyDescent="0.35">
      <c r="F1096" s="14" t="s">
        <v>905</v>
      </c>
      <c r="G1096" s="14" t="s">
        <v>11</v>
      </c>
    </row>
    <row r="1097" spans="6:7" x14ac:dyDescent="0.35">
      <c r="F1097" s="14" t="s">
        <v>906</v>
      </c>
      <c r="G1097" s="14" t="s">
        <v>9</v>
      </c>
    </row>
    <row r="1098" spans="6:7" x14ac:dyDescent="0.35">
      <c r="F1098" s="14" t="s">
        <v>191</v>
      </c>
      <c r="G1098" s="14" t="s">
        <v>11</v>
      </c>
    </row>
    <row r="1099" spans="6:7" x14ac:dyDescent="0.35">
      <c r="F1099" s="14" t="s">
        <v>907</v>
      </c>
      <c r="G1099" s="14" t="s">
        <v>11</v>
      </c>
    </row>
    <row r="1100" spans="6:7" x14ac:dyDescent="0.35">
      <c r="F1100" s="14" t="s">
        <v>908</v>
      </c>
      <c r="G1100" s="14" t="s">
        <v>11</v>
      </c>
    </row>
    <row r="1101" spans="6:7" x14ac:dyDescent="0.35">
      <c r="F1101" s="14" t="s">
        <v>909</v>
      </c>
      <c r="G1101" s="14" t="s">
        <v>7</v>
      </c>
    </row>
    <row r="1102" spans="6:7" x14ac:dyDescent="0.35">
      <c r="F1102" s="14" t="s">
        <v>910</v>
      </c>
      <c r="G1102" s="14" t="s">
        <v>7</v>
      </c>
    </row>
    <row r="1103" spans="6:7" x14ac:dyDescent="0.35">
      <c r="F1103" s="14" t="s">
        <v>911</v>
      </c>
      <c r="G1103" s="14" t="s">
        <v>11</v>
      </c>
    </row>
    <row r="1104" spans="6:7" x14ac:dyDescent="0.35">
      <c r="F1104" s="14" t="s">
        <v>793</v>
      </c>
      <c r="G1104" s="14" t="s">
        <v>11</v>
      </c>
    </row>
    <row r="1105" spans="6:7" x14ac:dyDescent="0.35">
      <c r="F1105" s="14" t="s">
        <v>912</v>
      </c>
      <c r="G1105" s="14" t="s">
        <v>11</v>
      </c>
    </row>
    <row r="1106" spans="6:7" x14ac:dyDescent="0.35">
      <c r="F1106" s="14" t="s">
        <v>913</v>
      </c>
      <c r="G1106" s="14" t="s">
        <v>11</v>
      </c>
    </row>
    <row r="1107" spans="6:7" x14ac:dyDescent="0.35">
      <c r="F1107" s="14" t="s">
        <v>914</v>
      </c>
      <c r="G1107" s="14" t="s">
        <v>35</v>
      </c>
    </row>
    <row r="1108" spans="6:7" x14ac:dyDescent="0.35">
      <c r="F1108" s="14" t="s">
        <v>915</v>
      </c>
      <c r="G1108" s="14" t="s">
        <v>30</v>
      </c>
    </row>
    <row r="1109" spans="6:7" x14ac:dyDescent="0.35">
      <c r="F1109" s="14" t="s">
        <v>916</v>
      </c>
      <c r="G1109" s="14" t="s">
        <v>7</v>
      </c>
    </row>
    <row r="1110" spans="6:7" x14ac:dyDescent="0.35">
      <c r="F1110" s="14" t="s">
        <v>683</v>
      </c>
      <c r="G1110" s="14" t="s">
        <v>7</v>
      </c>
    </row>
    <row r="1111" spans="6:7" x14ac:dyDescent="0.35">
      <c r="F1111" s="14" t="s">
        <v>917</v>
      </c>
      <c r="G1111" s="14" t="s">
        <v>11</v>
      </c>
    </row>
    <row r="1112" spans="6:7" x14ac:dyDescent="0.35">
      <c r="F1112" s="14" t="s">
        <v>896</v>
      </c>
      <c r="G1112" s="14" t="s">
        <v>35</v>
      </c>
    </row>
    <row r="1113" spans="6:7" x14ac:dyDescent="0.35">
      <c r="F1113" s="14" t="s">
        <v>918</v>
      </c>
      <c r="G1113" s="14" t="s">
        <v>11</v>
      </c>
    </row>
    <row r="1114" spans="6:7" x14ac:dyDescent="0.35">
      <c r="F1114" s="14" t="s">
        <v>876</v>
      </c>
      <c r="G1114" s="14" t="s">
        <v>7</v>
      </c>
    </row>
    <row r="1115" spans="6:7" x14ac:dyDescent="0.35">
      <c r="F1115" s="14" t="s">
        <v>919</v>
      </c>
      <c r="G1115" s="14" t="s">
        <v>100</v>
      </c>
    </row>
    <row r="1116" spans="6:7" x14ac:dyDescent="0.35">
      <c r="F1116" s="14" t="s">
        <v>920</v>
      </c>
      <c r="G1116" s="14" t="s">
        <v>11</v>
      </c>
    </row>
    <row r="1117" spans="6:7" x14ac:dyDescent="0.35">
      <c r="F1117" s="14" t="s">
        <v>834</v>
      </c>
      <c r="G1117" s="14" t="s">
        <v>7</v>
      </c>
    </row>
    <row r="1118" spans="6:7" x14ac:dyDescent="0.35">
      <c r="F1118" s="14" t="s">
        <v>59</v>
      </c>
      <c r="G1118" s="14" t="s">
        <v>7</v>
      </c>
    </row>
    <row r="1119" spans="6:7" x14ac:dyDescent="0.35">
      <c r="F1119" s="14" t="s">
        <v>921</v>
      </c>
      <c r="G1119" s="14" t="s">
        <v>11</v>
      </c>
    </row>
    <row r="1120" spans="6:7" x14ac:dyDescent="0.35">
      <c r="F1120" s="14" t="s">
        <v>744</v>
      </c>
      <c r="G1120" s="14" t="s">
        <v>35</v>
      </c>
    </row>
    <row r="1121" spans="6:7" x14ac:dyDescent="0.35">
      <c r="F1121" s="14" t="s">
        <v>922</v>
      </c>
      <c r="G1121" s="14" t="s">
        <v>11</v>
      </c>
    </row>
    <row r="1122" spans="6:7" x14ac:dyDescent="0.35">
      <c r="F1122" s="14" t="s">
        <v>923</v>
      </c>
      <c r="G1122" s="14" t="s">
        <v>17</v>
      </c>
    </row>
    <row r="1123" spans="6:7" x14ac:dyDescent="0.35">
      <c r="F1123" s="14" t="s">
        <v>792</v>
      </c>
      <c r="G1123" s="14" t="s">
        <v>11</v>
      </c>
    </row>
    <row r="1124" spans="6:7" x14ac:dyDescent="0.35">
      <c r="F1124" s="14" t="s">
        <v>924</v>
      </c>
      <c r="G1124" s="14" t="s">
        <v>35</v>
      </c>
    </row>
    <row r="1125" spans="6:7" x14ac:dyDescent="0.35">
      <c r="F1125" s="14" t="s">
        <v>792</v>
      </c>
      <c r="G1125" s="14" t="s">
        <v>7</v>
      </c>
    </row>
    <row r="1126" spans="6:7" x14ac:dyDescent="0.35">
      <c r="F1126" s="14" t="s">
        <v>925</v>
      </c>
      <c r="G1126" s="14" t="s">
        <v>11</v>
      </c>
    </row>
    <row r="1127" spans="6:7" x14ac:dyDescent="0.35">
      <c r="F1127" s="14" t="s">
        <v>716</v>
      </c>
      <c r="G1127" s="14" t="s">
        <v>35</v>
      </c>
    </row>
    <row r="1128" spans="6:7" x14ac:dyDescent="0.35">
      <c r="F1128" s="14" t="s">
        <v>926</v>
      </c>
      <c r="G1128" s="14" t="s">
        <v>3</v>
      </c>
    </row>
    <row r="1129" spans="6:7" x14ac:dyDescent="0.35">
      <c r="F1129" s="14" t="s">
        <v>927</v>
      </c>
      <c r="G1129" s="14" t="s">
        <v>11</v>
      </c>
    </row>
    <row r="1130" spans="6:7" x14ac:dyDescent="0.35">
      <c r="F1130" s="14" t="s">
        <v>928</v>
      </c>
      <c r="G1130" s="14" t="s">
        <v>17</v>
      </c>
    </row>
    <row r="1131" spans="6:7" x14ac:dyDescent="0.35">
      <c r="F1131" s="14" t="s">
        <v>929</v>
      </c>
      <c r="G1131" s="14" t="s">
        <v>3</v>
      </c>
    </row>
    <row r="1132" spans="6:7" x14ac:dyDescent="0.35">
      <c r="F1132" s="14" t="s">
        <v>930</v>
      </c>
      <c r="G1132" s="14" t="s">
        <v>11</v>
      </c>
    </row>
    <row r="1133" spans="6:7" x14ac:dyDescent="0.35">
      <c r="F1133" s="14" t="s">
        <v>59</v>
      </c>
      <c r="G1133" s="14" t="s">
        <v>7</v>
      </c>
    </row>
    <row r="1134" spans="6:7" x14ac:dyDescent="0.35">
      <c r="F1134" s="14" t="s">
        <v>931</v>
      </c>
      <c r="G1134" s="14" t="s">
        <v>3</v>
      </c>
    </row>
    <row r="1135" spans="6:7" x14ac:dyDescent="0.35">
      <c r="F1135" s="14" t="s">
        <v>932</v>
      </c>
      <c r="G1135" s="14" t="s">
        <v>11</v>
      </c>
    </row>
    <row r="1136" spans="6:7" x14ac:dyDescent="0.35">
      <c r="F1136" s="14" t="s">
        <v>723</v>
      </c>
      <c r="G1136" s="14" t="s">
        <v>35</v>
      </c>
    </row>
    <row r="1137" spans="6:7" x14ac:dyDescent="0.35">
      <c r="F1137" s="14" t="s">
        <v>933</v>
      </c>
      <c r="G1137" s="14" t="s">
        <v>11</v>
      </c>
    </row>
    <row r="1138" spans="6:7" x14ac:dyDescent="0.35">
      <c r="F1138" s="14" t="s">
        <v>934</v>
      </c>
      <c r="G1138" s="14" t="s">
        <v>17</v>
      </c>
    </row>
    <row r="1139" spans="6:7" x14ac:dyDescent="0.35">
      <c r="F1139" s="14" t="s">
        <v>935</v>
      </c>
      <c r="G1139" s="14" t="s">
        <v>7</v>
      </c>
    </row>
    <row r="1140" spans="6:7" x14ac:dyDescent="0.35">
      <c r="F1140" s="14" t="s">
        <v>936</v>
      </c>
      <c r="G1140" s="14" t="s">
        <v>11</v>
      </c>
    </row>
    <row r="1141" spans="6:7" x14ac:dyDescent="0.35">
      <c r="F1141" s="14" t="s">
        <v>937</v>
      </c>
      <c r="G1141" s="14" t="s">
        <v>11</v>
      </c>
    </row>
    <row r="1142" spans="6:7" x14ac:dyDescent="0.35">
      <c r="F1142" s="14" t="s">
        <v>938</v>
      </c>
      <c r="G1142" s="14" t="s">
        <v>3</v>
      </c>
    </row>
    <row r="1143" spans="6:7" x14ac:dyDescent="0.35">
      <c r="F1143" s="14" t="s">
        <v>939</v>
      </c>
      <c r="G1143" s="14" t="s">
        <v>11</v>
      </c>
    </row>
    <row r="1144" spans="6:7" x14ac:dyDescent="0.35">
      <c r="F1144" s="14" t="s">
        <v>940</v>
      </c>
      <c r="G1144" s="14" t="s">
        <v>11</v>
      </c>
    </row>
    <row r="1145" spans="6:7" x14ac:dyDescent="0.35">
      <c r="F1145" s="14" t="s">
        <v>941</v>
      </c>
      <c r="G1145" s="14" t="s">
        <v>11</v>
      </c>
    </row>
    <row r="1146" spans="6:7" x14ac:dyDescent="0.35">
      <c r="F1146" s="14" t="s">
        <v>941</v>
      </c>
      <c r="G1146" s="14" t="s">
        <v>128</v>
      </c>
    </row>
    <row r="1147" spans="6:7" x14ac:dyDescent="0.35">
      <c r="F1147" s="14" t="s">
        <v>942</v>
      </c>
      <c r="G1147" s="14" t="s">
        <v>17</v>
      </c>
    </row>
    <row r="1148" spans="6:7" x14ac:dyDescent="0.35">
      <c r="F1148" s="14" t="s">
        <v>943</v>
      </c>
      <c r="G1148" s="14" t="s">
        <v>7</v>
      </c>
    </row>
    <row r="1149" spans="6:7" x14ac:dyDescent="0.35">
      <c r="F1149" s="14" t="s">
        <v>944</v>
      </c>
      <c r="G1149" s="14" t="s">
        <v>11</v>
      </c>
    </row>
    <row r="1150" spans="6:7" x14ac:dyDescent="0.35">
      <c r="F1150" s="14" t="s">
        <v>945</v>
      </c>
      <c r="G1150" s="14" t="s">
        <v>7</v>
      </c>
    </row>
    <row r="1151" spans="6:7" x14ac:dyDescent="0.35">
      <c r="F1151" s="14" t="s">
        <v>945</v>
      </c>
      <c r="G1151" s="14" t="s">
        <v>21</v>
      </c>
    </row>
    <row r="1152" spans="6:7" x14ac:dyDescent="0.35">
      <c r="F1152" s="14" t="s">
        <v>935</v>
      </c>
      <c r="G1152" s="14" t="s">
        <v>7</v>
      </c>
    </row>
    <row r="1153" spans="6:7" x14ac:dyDescent="0.35">
      <c r="F1153" s="14" t="s">
        <v>526</v>
      </c>
      <c r="G1153" s="14" t="s">
        <v>11</v>
      </c>
    </row>
    <row r="1154" spans="6:7" x14ac:dyDescent="0.35">
      <c r="F1154" s="14" t="s">
        <v>946</v>
      </c>
      <c r="G1154" s="14" t="s">
        <v>7</v>
      </c>
    </row>
    <row r="1155" spans="6:7" x14ac:dyDescent="0.35">
      <c r="F1155" s="14" t="s">
        <v>947</v>
      </c>
      <c r="G1155" s="14" t="s">
        <v>30</v>
      </c>
    </row>
    <row r="1156" spans="6:7" x14ac:dyDescent="0.35">
      <c r="F1156" s="14" t="s">
        <v>948</v>
      </c>
      <c r="G1156" s="14" t="s">
        <v>11</v>
      </c>
    </row>
    <row r="1157" spans="6:7" x14ac:dyDescent="0.35">
      <c r="F1157" s="14" t="s">
        <v>949</v>
      </c>
      <c r="G1157" s="14" t="s">
        <v>7</v>
      </c>
    </row>
    <row r="1158" spans="6:7" x14ac:dyDescent="0.35">
      <c r="F1158" s="14" t="s">
        <v>949</v>
      </c>
      <c r="G1158" s="14" t="s">
        <v>21</v>
      </c>
    </row>
    <row r="1159" spans="6:7" x14ac:dyDescent="0.35">
      <c r="F1159" s="14" t="s">
        <v>941</v>
      </c>
      <c r="G1159" s="14" t="s">
        <v>950</v>
      </c>
    </row>
    <row r="1160" spans="6:7" x14ac:dyDescent="0.35">
      <c r="F1160" s="14" t="s">
        <v>951</v>
      </c>
      <c r="G1160" s="14" t="s">
        <v>7</v>
      </c>
    </row>
    <row r="1161" spans="6:7" x14ac:dyDescent="0.35">
      <c r="F1161" s="14" t="s">
        <v>952</v>
      </c>
      <c r="G1161" s="14" t="s">
        <v>7</v>
      </c>
    </row>
    <row r="1162" spans="6:7" x14ac:dyDescent="0.35">
      <c r="F1162" s="14" t="s">
        <v>894</v>
      </c>
      <c r="G1162" s="14" t="s">
        <v>21</v>
      </c>
    </row>
    <row r="1163" spans="6:7" x14ac:dyDescent="0.35">
      <c r="F1163" s="14" t="s">
        <v>953</v>
      </c>
      <c r="G1163" s="14" t="s">
        <v>7</v>
      </c>
    </row>
    <row r="1164" spans="6:7" x14ac:dyDescent="0.35">
      <c r="F1164" s="14" t="s">
        <v>953</v>
      </c>
      <c r="G1164" s="14" t="s">
        <v>7</v>
      </c>
    </row>
    <row r="1165" spans="6:7" x14ac:dyDescent="0.35">
      <c r="F1165" s="14" t="s">
        <v>122</v>
      </c>
      <c r="G1165" s="14" t="s">
        <v>7</v>
      </c>
    </row>
    <row r="1166" spans="6:7" x14ac:dyDescent="0.35">
      <c r="F1166" s="14" t="s">
        <v>954</v>
      </c>
      <c r="G1166" s="14" t="s">
        <v>7</v>
      </c>
    </row>
    <row r="1167" spans="6:7" x14ac:dyDescent="0.35">
      <c r="F1167" s="14" t="s">
        <v>834</v>
      </c>
      <c r="G1167" s="14" t="s">
        <v>56</v>
      </c>
    </row>
    <row r="1168" spans="6:7" x14ac:dyDescent="0.35">
      <c r="F1168" s="14" t="s">
        <v>955</v>
      </c>
      <c r="G1168" s="14" t="s">
        <v>56</v>
      </c>
    </row>
    <row r="1169" spans="6:7" x14ac:dyDescent="0.35">
      <c r="F1169" s="14" t="s">
        <v>59</v>
      </c>
      <c r="G1169" s="14" t="s">
        <v>56</v>
      </c>
    </row>
    <row r="1170" spans="6:7" x14ac:dyDescent="0.35">
      <c r="F1170" s="14" t="s">
        <v>34</v>
      </c>
      <c r="G1170" s="14" t="s">
        <v>56</v>
      </c>
    </row>
    <row r="1171" spans="6:7" x14ac:dyDescent="0.35">
      <c r="F1171" s="14" t="s">
        <v>727</v>
      </c>
      <c r="G1171" s="14" t="s">
        <v>56</v>
      </c>
    </row>
    <row r="1172" spans="6:7" x14ac:dyDescent="0.35">
      <c r="F1172" s="14" t="s">
        <v>894</v>
      </c>
      <c r="G1172" s="14" t="s">
        <v>956</v>
      </c>
    </row>
    <row r="1173" spans="6:7" x14ac:dyDescent="0.35">
      <c r="F1173" s="14" t="s">
        <v>957</v>
      </c>
      <c r="G1173" s="14" t="s">
        <v>7</v>
      </c>
    </row>
    <row r="1174" spans="6:7" x14ac:dyDescent="0.35">
      <c r="F1174" s="14" t="s">
        <v>958</v>
      </c>
      <c r="G1174" s="14" t="s">
        <v>7</v>
      </c>
    </row>
    <row r="1175" spans="6:7" x14ac:dyDescent="0.35">
      <c r="F1175" s="14" t="s">
        <v>959</v>
      </c>
      <c r="G1175" s="14" t="s">
        <v>7</v>
      </c>
    </row>
    <row r="1176" spans="6:7" x14ac:dyDescent="0.35">
      <c r="F1176" s="14" t="s">
        <v>960</v>
      </c>
      <c r="G1176" s="14" t="s">
        <v>17</v>
      </c>
    </row>
    <row r="1177" spans="6:7" x14ac:dyDescent="0.35">
      <c r="F1177" s="14" t="s">
        <v>961</v>
      </c>
      <c r="G1177" s="14" t="s">
        <v>11</v>
      </c>
    </row>
    <row r="1178" spans="6:7" x14ac:dyDescent="0.35">
      <c r="F1178" s="14" t="s">
        <v>962</v>
      </c>
      <c r="G1178" s="14" t="s">
        <v>11</v>
      </c>
    </row>
    <row r="1179" spans="6:7" x14ac:dyDescent="0.35">
      <c r="F1179" s="14" t="s">
        <v>963</v>
      </c>
      <c r="G1179" s="14" t="s">
        <v>11</v>
      </c>
    </row>
    <row r="1180" spans="6:7" x14ac:dyDescent="0.35">
      <c r="F1180" s="14" t="s">
        <v>964</v>
      </c>
      <c r="G1180" s="14" t="s">
        <v>7</v>
      </c>
    </row>
    <row r="1181" spans="6:7" x14ac:dyDescent="0.35">
      <c r="F1181" s="14" t="s">
        <v>941</v>
      </c>
      <c r="G1181" s="14" t="s">
        <v>11</v>
      </c>
    </row>
    <row r="1182" spans="6:7" x14ac:dyDescent="0.35">
      <c r="F1182" s="14" t="s">
        <v>965</v>
      </c>
      <c r="G1182" s="14" t="s">
        <v>30</v>
      </c>
    </row>
    <row r="1183" spans="6:7" x14ac:dyDescent="0.35">
      <c r="F1183" s="14" t="s">
        <v>966</v>
      </c>
      <c r="G1183" s="14" t="s">
        <v>11</v>
      </c>
    </row>
    <row r="1184" spans="6:7" x14ac:dyDescent="0.35">
      <c r="F1184" s="14" t="s">
        <v>967</v>
      </c>
      <c r="G1184" s="14" t="s">
        <v>30</v>
      </c>
    </row>
    <row r="1185" spans="6:7" x14ac:dyDescent="0.35">
      <c r="F1185" s="14" t="s">
        <v>968</v>
      </c>
      <c r="G1185" s="14" t="s">
        <v>7</v>
      </c>
    </row>
    <row r="1186" spans="6:7" x14ac:dyDescent="0.35">
      <c r="F1186" s="14" t="s">
        <v>969</v>
      </c>
      <c r="G1186" s="14" t="s">
        <v>11</v>
      </c>
    </row>
    <row r="1187" spans="6:7" x14ac:dyDescent="0.35">
      <c r="F1187" s="14" t="s">
        <v>970</v>
      </c>
      <c r="G1187" s="14" t="s">
        <v>25</v>
      </c>
    </row>
    <row r="1188" spans="6:7" x14ac:dyDescent="0.35">
      <c r="F1188" s="14" t="s">
        <v>971</v>
      </c>
      <c r="G1188" s="14" t="s">
        <v>7</v>
      </c>
    </row>
    <row r="1189" spans="6:7" x14ac:dyDescent="0.35">
      <c r="F1189" s="14" t="s">
        <v>972</v>
      </c>
      <c r="G1189" s="14" t="s">
        <v>11</v>
      </c>
    </row>
    <row r="1190" spans="6:7" x14ac:dyDescent="0.35">
      <c r="F1190" s="14" t="s">
        <v>717</v>
      </c>
      <c r="G1190" s="14" t="s">
        <v>7</v>
      </c>
    </row>
    <row r="1191" spans="6:7" x14ac:dyDescent="0.35">
      <c r="F1191" s="14" t="s">
        <v>973</v>
      </c>
      <c r="G1191" s="14" t="s">
        <v>11</v>
      </c>
    </row>
    <row r="1192" spans="6:7" x14ac:dyDescent="0.35">
      <c r="F1192" s="14" t="s">
        <v>974</v>
      </c>
      <c r="G1192" s="14" t="s">
        <v>7</v>
      </c>
    </row>
    <row r="1193" spans="6:7" x14ac:dyDescent="0.35">
      <c r="F1193" s="14" t="s">
        <v>975</v>
      </c>
      <c r="G1193" s="14" t="s">
        <v>17</v>
      </c>
    </row>
    <row r="1194" spans="6:7" x14ac:dyDescent="0.35">
      <c r="F1194" s="14" t="s">
        <v>976</v>
      </c>
      <c r="G1194" s="14" t="s">
        <v>128</v>
      </c>
    </row>
    <row r="1195" spans="6:7" x14ac:dyDescent="0.35">
      <c r="F1195" s="14" t="s">
        <v>977</v>
      </c>
      <c r="G1195" s="14" t="s">
        <v>7</v>
      </c>
    </row>
    <row r="1196" spans="6:7" x14ac:dyDescent="0.35">
      <c r="F1196" s="14" t="s">
        <v>978</v>
      </c>
      <c r="G1196" s="14" t="s">
        <v>35</v>
      </c>
    </row>
    <row r="1197" spans="6:7" x14ac:dyDescent="0.35">
      <c r="F1197" s="14" t="s">
        <v>979</v>
      </c>
      <c r="G1197" s="14" t="s">
        <v>11</v>
      </c>
    </row>
    <row r="1198" spans="6:7" x14ac:dyDescent="0.35">
      <c r="F1198" s="14" t="s">
        <v>553</v>
      </c>
      <c r="G1198" s="14" t="s">
        <v>7</v>
      </c>
    </row>
    <row r="1199" spans="6:7" x14ac:dyDescent="0.35">
      <c r="F1199" s="14" t="s">
        <v>980</v>
      </c>
      <c r="G1199" s="14" t="s">
        <v>7</v>
      </c>
    </row>
    <row r="1200" spans="6:7" x14ac:dyDescent="0.35">
      <c r="F1200" s="14" t="s">
        <v>981</v>
      </c>
      <c r="G1200" s="14" t="s">
        <v>11</v>
      </c>
    </row>
    <row r="1201" spans="6:7" x14ac:dyDescent="0.35">
      <c r="F1201" s="14" t="s">
        <v>982</v>
      </c>
      <c r="G1201" s="14" t="s">
        <v>7</v>
      </c>
    </row>
    <row r="1202" spans="6:7" x14ac:dyDescent="0.35">
      <c r="F1202" s="14" t="s">
        <v>983</v>
      </c>
      <c r="G1202" s="14" t="s">
        <v>11</v>
      </c>
    </row>
    <row r="1203" spans="6:7" x14ac:dyDescent="0.35">
      <c r="F1203" s="14" t="s">
        <v>984</v>
      </c>
      <c r="G1203" s="14" t="s">
        <v>11</v>
      </c>
    </row>
    <row r="1204" spans="6:7" x14ac:dyDescent="0.35">
      <c r="F1204" s="14" t="s">
        <v>985</v>
      </c>
      <c r="G1204" s="14" t="s">
        <v>7</v>
      </c>
    </row>
    <row r="1205" spans="6:7" x14ac:dyDescent="0.35">
      <c r="F1205" s="14" t="s">
        <v>986</v>
      </c>
      <c r="G1205" s="14" t="s">
        <v>100</v>
      </c>
    </row>
    <row r="1206" spans="6:7" x14ac:dyDescent="0.35">
      <c r="F1206" s="14" t="s">
        <v>34</v>
      </c>
      <c r="G1206" s="14" t="s">
        <v>7</v>
      </c>
    </row>
    <row r="1207" spans="6:7" x14ac:dyDescent="0.35">
      <c r="F1207" s="14" t="s">
        <v>643</v>
      </c>
      <c r="G1207" s="14" t="s">
        <v>11</v>
      </c>
    </row>
    <row r="1208" spans="6:7" x14ac:dyDescent="0.35">
      <c r="F1208" s="14" t="s">
        <v>987</v>
      </c>
      <c r="G1208" s="14" t="s">
        <v>7</v>
      </c>
    </row>
    <row r="1209" spans="6:7" x14ac:dyDescent="0.35">
      <c r="F1209" s="14" t="s">
        <v>988</v>
      </c>
      <c r="G1209" s="14" t="s">
        <v>7</v>
      </c>
    </row>
    <row r="1210" spans="6:7" x14ac:dyDescent="0.35">
      <c r="F1210" s="14" t="s">
        <v>989</v>
      </c>
      <c r="G1210" s="14" t="s">
        <v>7</v>
      </c>
    </row>
    <row r="1211" spans="6:7" x14ac:dyDescent="0.35">
      <c r="F1211" s="14" t="s">
        <v>723</v>
      </c>
      <c r="G1211" s="14" t="s">
        <v>56</v>
      </c>
    </row>
    <row r="1212" spans="6:7" x14ac:dyDescent="0.35">
      <c r="F1212" s="14" t="s">
        <v>623</v>
      </c>
      <c r="G1212" s="14" t="s">
        <v>35</v>
      </c>
    </row>
    <row r="1213" spans="6:7" x14ac:dyDescent="0.35">
      <c r="F1213" s="14" t="s">
        <v>990</v>
      </c>
      <c r="G1213" s="14" t="s">
        <v>11</v>
      </c>
    </row>
    <row r="1214" spans="6:7" x14ac:dyDescent="0.35">
      <c r="F1214" s="14" t="s">
        <v>991</v>
      </c>
      <c r="G1214" s="14" t="s">
        <v>17</v>
      </c>
    </row>
    <row r="1215" spans="6:7" x14ac:dyDescent="0.35">
      <c r="F1215" s="14" t="s">
        <v>971</v>
      </c>
      <c r="G1215" s="14" t="s">
        <v>7</v>
      </c>
    </row>
    <row r="1216" spans="6:7" x14ac:dyDescent="0.35">
      <c r="F1216" s="14" t="s">
        <v>992</v>
      </c>
      <c r="G1216" s="14" t="s">
        <v>7</v>
      </c>
    </row>
    <row r="1217" spans="6:7" x14ac:dyDescent="0.35">
      <c r="F1217" s="14" t="s">
        <v>993</v>
      </c>
      <c r="G1217" s="14" t="s">
        <v>11</v>
      </c>
    </row>
    <row r="1218" spans="6:7" x14ac:dyDescent="0.35">
      <c r="F1218" s="14" t="s">
        <v>140</v>
      </c>
      <c r="G1218" s="14" t="s">
        <v>11</v>
      </c>
    </row>
    <row r="1219" spans="6:7" x14ac:dyDescent="0.35">
      <c r="F1219" s="14" t="s">
        <v>994</v>
      </c>
      <c r="G1219" s="14" t="s">
        <v>17</v>
      </c>
    </row>
    <row r="1220" spans="6:7" x14ac:dyDescent="0.35">
      <c r="F1220" s="14" t="s">
        <v>995</v>
      </c>
      <c r="G1220" s="14" t="s">
        <v>139</v>
      </c>
    </row>
    <row r="1221" spans="6:7" x14ac:dyDescent="0.35">
      <c r="F1221" s="14" t="s">
        <v>996</v>
      </c>
      <c r="G1221" s="14" t="s">
        <v>7</v>
      </c>
    </row>
    <row r="1222" spans="6:7" x14ac:dyDescent="0.35">
      <c r="F1222" s="14" t="s">
        <v>997</v>
      </c>
      <c r="G1222" s="14" t="s">
        <v>7</v>
      </c>
    </row>
    <row r="1223" spans="6:7" x14ac:dyDescent="0.35">
      <c r="F1223" s="14" t="s">
        <v>998</v>
      </c>
      <c r="G1223" s="14" t="s">
        <v>7</v>
      </c>
    </row>
    <row r="1224" spans="6:7" x14ac:dyDescent="0.35">
      <c r="F1224" s="14" t="s">
        <v>999</v>
      </c>
      <c r="G1224" s="14" t="s">
        <v>11</v>
      </c>
    </row>
    <row r="1225" spans="6:7" x14ac:dyDescent="0.35">
      <c r="F1225" s="14" t="s">
        <v>1000</v>
      </c>
      <c r="G1225" s="14" t="s">
        <v>25</v>
      </c>
    </row>
    <row r="1226" spans="6:7" x14ac:dyDescent="0.35">
      <c r="F1226" s="14" t="s">
        <v>1001</v>
      </c>
      <c r="G1226" s="14" t="s">
        <v>11</v>
      </c>
    </row>
    <row r="1227" spans="6:7" x14ac:dyDescent="0.35">
      <c r="F1227" s="14" t="s">
        <v>1002</v>
      </c>
      <c r="G1227" s="14" t="s">
        <v>3</v>
      </c>
    </row>
    <row r="1228" spans="6:7" x14ac:dyDescent="0.35">
      <c r="F1228" s="14" t="s">
        <v>971</v>
      </c>
      <c r="G1228" s="14" t="s">
        <v>21</v>
      </c>
    </row>
    <row r="1229" spans="6:7" x14ac:dyDescent="0.35">
      <c r="F1229" s="14" t="s">
        <v>1003</v>
      </c>
      <c r="G1229" s="14" t="s">
        <v>11</v>
      </c>
    </row>
    <row r="1230" spans="6:7" x14ac:dyDescent="0.35">
      <c r="F1230" s="14" t="s">
        <v>1004</v>
      </c>
      <c r="G1230" s="14" t="s">
        <v>17</v>
      </c>
    </row>
    <row r="1231" spans="6:7" x14ac:dyDescent="0.35">
      <c r="F1231" s="14" t="s">
        <v>1005</v>
      </c>
      <c r="G1231" s="14" t="s">
        <v>7</v>
      </c>
    </row>
    <row r="1232" spans="6:7" x14ac:dyDescent="0.35">
      <c r="F1232" s="14" t="s">
        <v>1006</v>
      </c>
      <c r="G1232" s="14" t="s">
        <v>7</v>
      </c>
    </row>
    <row r="1233" spans="6:7" x14ac:dyDescent="0.35">
      <c r="F1233" s="14" t="s">
        <v>1007</v>
      </c>
      <c r="G1233" s="14" t="s">
        <v>100</v>
      </c>
    </row>
    <row r="1234" spans="6:7" x14ac:dyDescent="0.35">
      <c r="F1234" s="14" t="s">
        <v>1008</v>
      </c>
      <c r="G1234" s="14" t="s">
        <v>17</v>
      </c>
    </row>
    <row r="1235" spans="6:7" x14ac:dyDescent="0.35">
      <c r="F1235" s="14" t="s">
        <v>212</v>
      </c>
      <c r="G1235" s="14" t="s">
        <v>7</v>
      </c>
    </row>
    <row r="1236" spans="6:7" x14ac:dyDescent="0.35">
      <c r="F1236" s="14" t="s">
        <v>1009</v>
      </c>
      <c r="G1236" s="14" t="s">
        <v>25</v>
      </c>
    </row>
    <row r="1237" spans="6:7" x14ac:dyDescent="0.35">
      <c r="F1237" s="14" t="s">
        <v>1010</v>
      </c>
      <c r="G1237" s="14" t="s">
        <v>7</v>
      </c>
    </row>
    <row r="1238" spans="6:7" x14ac:dyDescent="0.35">
      <c r="F1238" s="14" t="s">
        <v>986</v>
      </c>
      <c r="G1238" s="14" t="s">
        <v>7</v>
      </c>
    </row>
    <row r="1239" spans="6:7" x14ac:dyDescent="0.35">
      <c r="F1239" s="14" t="s">
        <v>986</v>
      </c>
      <c r="G1239" s="14" t="s">
        <v>21</v>
      </c>
    </row>
    <row r="1240" spans="6:7" x14ac:dyDescent="0.35">
      <c r="F1240" s="14" t="s">
        <v>1011</v>
      </c>
      <c r="G1240" s="14" t="s">
        <v>17</v>
      </c>
    </row>
    <row r="1241" spans="6:7" x14ac:dyDescent="0.35">
      <c r="F1241" s="14" t="s">
        <v>1012</v>
      </c>
      <c r="G1241" s="14" t="s">
        <v>7</v>
      </c>
    </row>
    <row r="1242" spans="6:7" x14ac:dyDescent="0.35">
      <c r="F1242" s="14" t="s">
        <v>1013</v>
      </c>
      <c r="G1242" s="14" t="s">
        <v>149</v>
      </c>
    </row>
    <row r="1243" spans="6:7" x14ac:dyDescent="0.35">
      <c r="F1243" s="14" t="s">
        <v>1014</v>
      </c>
      <c r="G1243" s="14" t="s">
        <v>11</v>
      </c>
    </row>
    <row r="1244" spans="6:7" x14ac:dyDescent="0.35">
      <c r="F1244" s="14" t="s">
        <v>1015</v>
      </c>
      <c r="G1244" s="14" t="s">
        <v>9</v>
      </c>
    </row>
    <row r="1245" spans="6:7" x14ac:dyDescent="0.35">
      <c r="F1245" s="14" t="s">
        <v>955</v>
      </c>
      <c r="G1245" s="14" t="s">
        <v>7</v>
      </c>
    </row>
    <row r="1246" spans="6:7" x14ac:dyDescent="0.35">
      <c r="F1246" s="14" t="s">
        <v>1016</v>
      </c>
      <c r="G1246" s="14" t="s">
        <v>11</v>
      </c>
    </row>
    <row r="1247" spans="6:7" x14ac:dyDescent="0.35">
      <c r="F1247" s="14" t="s">
        <v>1017</v>
      </c>
      <c r="G1247" s="14" t="s">
        <v>17</v>
      </c>
    </row>
    <row r="1248" spans="6:7" x14ac:dyDescent="0.35">
      <c r="F1248" s="14" t="s">
        <v>1018</v>
      </c>
      <c r="G1248" s="14" t="s">
        <v>3</v>
      </c>
    </row>
    <row r="1249" spans="6:7" x14ac:dyDescent="0.35">
      <c r="F1249" s="14" t="s">
        <v>1019</v>
      </c>
      <c r="G1249" s="14" t="s">
        <v>9</v>
      </c>
    </row>
    <row r="1250" spans="6:7" x14ac:dyDescent="0.35">
      <c r="F1250" s="14" t="s">
        <v>1020</v>
      </c>
      <c r="G1250" s="14" t="s">
        <v>9</v>
      </c>
    </row>
    <row r="1251" spans="6:7" x14ac:dyDescent="0.35">
      <c r="F1251" s="14" t="s">
        <v>1021</v>
      </c>
      <c r="G1251" s="14" t="s">
        <v>25</v>
      </c>
    </row>
    <row r="1252" spans="6:7" x14ac:dyDescent="0.35">
      <c r="F1252" s="14" t="s">
        <v>1022</v>
      </c>
      <c r="G1252" s="14" t="s">
        <v>7</v>
      </c>
    </row>
    <row r="1253" spans="6:7" x14ac:dyDescent="0.35">
      <c r="F1253" s="14" t="s">
        <v>1022</v>
      </c>
      <c r="G1253" s="14" t="s">
        <v>21</v>
      </c>
    </row>
    <row r="1254" spans="6:7" x14ac:dyDescent="0.35">
      <c r="F1254" s="14" t="s">
        <v>1023</v>
      </c>
      <c r="G1254" s="14" t="s">
        <v>7</v>
      </c>
    </row>
    <row r="1255" spans="6:7" x14ac:dyDescent="0.35">
      <c r="F1255" s="14" t="s">
        <v>1024</v>
      </c>
      <c r="G1255" s="14" t="s">
        <v>9</v>
      </c>
    </row>
    <row r="1256" spans="6:7" x14ac:dyDescent="0.35">
      <c r="F1256" s="14" t="s">
        <v>1025</v>
      </c>
      <c r="G1256" s="14" t="s">
        <v>30</v>
      </c>
    </row>
    <row r="1257" spans="6:7" x14ac:dyDescent="0.35">
      <c r="F1257" s="14" t="s">
        <v>191</v>
      </c>
      <c r="G1257" s="14" t="s">
        <v>11</v>
      </c>
    </row>
    <row r="1258" spans="6:7" x14ac:dyDescent="0.35">
      <c r="F1258" s="14" t="s">
        <v>1026</v>
      </c>
      <c r="G1258" s="14" t="s">
        <v>11</v>
      </c>
    </row>
    <row r="1259" spans="6:7" x14ac:dyDescent="0.35">
      <c r="F1259" s="14" t="s">
        <v>927</v>
      </c>
      <c r="G1259" s="14" t="s">
        <v>9</v>
      </c>
    </row>
    <row r="1260" spans="6:7" x14ac:dyDescent="0.35">
      <c r="F1260" s="14" t="s">
        <v>1027</v>
      </c>
      <c r="G1260" s="14" t="s">
        <v>9</v>
      </c>
    </row>
    <row r="1261" spans="6:7" x14ac:dyDescent="0.35">
      <c r="F1261" s="14" t="s">
        <v>1028</v>
      </c>
      <c r="G1261" s="14" t="s">
        <v>11</v>
      </c>
    </row>
    <row r="1262" spans="6:7" x14ac:dyDescent="0.35">
      <c r="F1262" s="14" t="s">
        <v>1029</v>
      </c>
      <c r="G1262" s="14" t="s">
        <v>7</v>
      </c>
    </row>
    <row r="1263" spans="6:7" x14ac:dyDescent="0.35">
      <c r="F1263" s="14" t="s">
        <v>623</v>
      </c>
      <c r="G1263" s="14" t="s">
        <v>35</v>
      </c>
    </row>
    <row r="1264" spans="6:7" x14ac:dyDescent="0.35">
      <c r="F1264" s="14" t="s">
        <v>1023</v>
      </c>
      <c r="G1264" s="14" t="s">
        <v>21</v>
      </c>
    </row>
    <row r="1265" spans="6:7" x14ac:dyDescent="0.35">
      <c r="F1265" s="14" t="s">
        <v>1030</v>
      </c>
      <c r="G1265" s="14" t="s">
        <v>17</v>
      </c>
    </row>
    <row r="1266" spans="6:7" x14ac:dyDescent="0.35">
      <c r="F1266" s="14" t="s">
        <v>1031</v>
      </c>
      <c r="G1266" s="14" t="s">
        <v>11</v>
      </c>
    </row>
    <row r="1267" spans="6:7" x14ac:dyDescent="0.35">
      <c r="F1267" s="14" t="s">
        <v>1032</v>
      </c>
      <c r="G1267" s="14" t="s">
        <v>7</v>
      </c>
    </row>
    <row r="1268" spans="6:7" x14ac:dyDescent="0.35">
      <c r="F1268" s="14" t="s">
        <v>1032</v>
      </c>
      <c r="G1268" s="14" t="s">
        <v>7</v>
      </c>
    </row>
    <row r="1269" spans="6:7" x14ac:dyDescent="0.35">
      <c r="F1269" s="14" t="s">
        <v>553</v>
      </c>
      <c r="G1269" s="14" t="s">
        <v>7</v>
      </c>
    </row>
    <row r="1270" spans="6:7" x14ac:dyDescent="0.35">
      <c r="F1270" s="14" t="s">
        <v>1033</v>
      </c>
      <c r="G1270" s="14" t="s">
        <v>11</v>
      </c>
    </row>
    <row r="1271" spans="6:7" x14ac:dyDescent="0.35">
      <c r="F1271" s="14" t="s">
        <v>1005</v>
      </c>
      <c r="G1271" s="14" t="s">
        <v>7</v>
      </c>
    </row>
    <row r="1272" spans="6:7" x14ac:dyDescent="0.35">
      <c r="F1272" s="14" t="s">
        <v>1034</v>
      </c>
      <c r="G1272" s="14" t="s">
        <v>7</v>
      </c>
    </row>
    <row r="1273" spans="6:7" x14ac:dyDescent="0.35">
      <c r="F1273" s="14" t="s">
        <v>1035</v>
      </c>
      <c r="G1273" s="14" t="s">
        <v>11</v>
      </c>
    </row>
    <row r="1274" spans="6:7" x14ac:dyDescent="0.35">
      <c r="F1274" s="14" t="s">
        <v>1036</v>
      </c>
      <c r="G1274" s="14" t="s">
        <v>126</v>
      </c>
    </row>
    <row r="1275" spans="6:7" x14ac:dyDescent="0.35">
      <c r="F1275" s="14" t="s">
        <v>1037</v>
      </c>
      <c r="G1275" s="14" t="s">
        <v>56</v>
      </c>
    </row>
    <row r="1276" spans="6:7" x14ac:dyDescent="0.35">
      <c r="F1276" s="14" t="s">
        <v>955</v>
      </c>
      <c r="G1276" s="14" t="s">
        <v>956</v>
      </c>
    </row>
    <row r="1277" spans="6:7" x14ac:dyDescent="0.35">
      <c r="F1277" s="14" t="s">
        <v>1038</v>
      </c>
      <c r="G1277" s="14" t="s">
        <v>7</v>
      </c>
    </row>
    <row r="1278" spans="6:7" x14ac:dyDescent="0.35">
      <c r="F1278" s="14" t="s">
        <v>1038</v>
      </c>
      <c r="G1278" s="14" t="s">
        <v>21</v>
      </c>
    </row>
    <row r="1279" spans="6:7" x14ac:dyDescent="0.35">
      <c r="F1279" s="14" t="s">
        <v>1039</v>
      </c>
      <c r="G1279" s="14" t="s">
        <v>11</v>
      </c>
    </row>
    <row r="1280" spans="6:7" x14ac:dyDescent="0.35">
      <c r="F1280" s="14" t="s">
        <v>1040</v>
      </c>
      <c r="G1280" s="14" t="s">
        <v>25</v>
      </c>
    </row>
    <row r="1281" spans="6:7" x14ac:dyDescent="0.35">
      <c r="F1281" s="14" t="s">
        <v>1041</v>
      </c>
      <c r="G1281" s="14" t="s">
        <v>7</v>
      </c>
    </row>
    <row r="1282" spans="6:7" x14ac:dyDescent="0.35">
      <c r="F1282" s="14" t="s">
        <v>1042</v>
      </c>
      <c r="G1282" s="14" t="s">
        <v>7</v>
      </c>
    </row>
    <row r="1283" spans="6:7" x14ac:dyDescent="0.35">
      <c r="F1283" s="14" t="s">
        <v>1014</v>
      </c>
      <c r="G1283" s="14" t="s">
        <v>9</v>
      </c>
    </row>
    <row r="1284" spans="6:7" x14ac:dyDescent="0.35">
      <c r="F1284" s="14" t="s">
        <v>191</v>
      </c>
      <c r="G1284" s="14" t="s">
        <v>11</v>
      </c>
    </row>
    <row r="1285" spans="6:7" x14ac:dyDescent="0.35">
      <c r="F1285" s="14" t="s">
        <v>1043</v>
      </c>
      <c r="G1285" s="14" t="s">
        <v>25</v>
      </c>
    </row>
    <row r="1286" spans="6:7" x14ac:dyDescent="0.35">
      <c r="F1286" s="14" t="s">
        <v>1044</v>
      </c>
      <c r="G1286" s="14" t="s">
        <v>11</v>
      </c>
    </row>
    <row r="1287" spans="6:7" x14ac:dyDescent="0.35">
      <c r="F1287" s="14" t="s">
        <v>1045</v>
      </c>
      <c r="G1287" s="14" t="s">
        <v>11</v>
      </c>
    </row>
    <row r="1288" spans="6:7" x14ac:dyDescent="0.35">
      <c r="F1288" s="14" t="s">
        <v>1000</v>
      </c>
      <c r="G1288" s="14" t="s">
        <v>30</v>
      </c>
    </row>
    <row r="1289" spans="6:7" x14ac:dyDescent="0.35">
      <c r="F1289" s="14" t="s">
        <v>1046</v>
      </c>
      <c r="G1289" s="14" t="s">
        <v>128</v>
      </c>
    </row>
    <row r="1290" spans="6:7" x14ac:dyDescent="0.35">
      <c r="F1290" s="14" t="s">
        <v>1047</v>
      </c>
      <c r="G1290" s="14" t="s">
        <v>7</v>
      </c>
    </row>
    <row r="1291" spans="6:7" x14ac:dyDescent="0.35">
      <c r="F1291" s="14" t="s">
        <v>1048</v>
      </c>
      <c r="G1291" s="14" t="s">
        <v>7</v>
      </c>
    </row>
    <row r="1292" spans="6:7" x14ac:dyDescent="0.35">
      <c r="F1292" s="14" t="s">
        <v>1025</v>
      </c>
      <c r="G1292" s="14" t="s">
        <v>30</v>
      </c>
    </row>
    <row r="1293" spans="6:7" x14ac:dyDescent="0.35">
      <c r="F1293" s="14" t="s">
        <v>1049</v>
      </c>
      <c r="G1293" s="14" t="s">
        <v>7</v>
      </c>
    </row>
    <row r="1294" spans="6:7" x14ac:dyDescent="0.35">
      <c r="F1294" s="14" t="s">
        <v>1050</v>
      </c>
      <c r="G1294" s="14" t="s">
        <v>11</v>
      </c>
    </row>
    <row r="1295" spans="6:7" x14ac:dyDescent="0.35">
      <c r="F1295" s="14" t="s">
        <v>1049</v>
      </c>
      <c r="G1295" s="14" t="s">
        <v>21</v>
      </c>
    </row>
    <row r="1296" spans="6:7" x14ac:dyDescent="0.35">
      <c r="F1296" s="14" t="s">
        <v>1014</v>
      </c>
      <c r="G1296" s="14" t="s">
        <v>11</v>
      </c>
    </row>
    <row r="1297" spans="6:7" x14ac:dyDescent="0.35">
      <c r="F1297" s="14" t="s">
        <v>1051</v>
      </c>
      <c r="G1297" s="14" t="s">
        <v>11</v>
      </c>
    </row>
    <row r="1298" spans="6:7" x14ac:dyDescent="0.35">
      <c r="F1298" s="14" t="s">
        <v>1052</v>
      </c>
      <c r="G1298" s="14" t="s">
        <v>7</v>
      </c>
    </row>
    <row r="1299" spans="6:7" x14ac:dyDescent="0.35">
      <c r="F1299" s="14" t="s">
        <v>822</v>
      </c>
      <c r="G1299" s="14" t="s">
        <v>11</v>
      </c>
    </row>
    <row r="1300" spans="6:7" x14ac:dyDescent="0.35">
      <c r="F1300" s="14" t="s">
        <v>1053</v>
      </c>
      <c r="G1300" s="14" t="s">
        <v>11</v>
      </c>
    </row>
    <row r="1301" spans="6:7" x14ac:dyDescent="0.35">
      <c r="F1301" s="14" t="s">
        <v>1054</v>
      </c>
      <c r="G1301" s="14" t="s">
        <v>11</v>
      </c>
    </row>
    <row r="1302" spans="6:7" x14ac:dyDescent="0.35">
      <c r="F1302" s="14" t="s">
        <v>1055</v>
      </c>
      <c r="G1302" s="14" t="s">
        <v>7</v>
      </c>
    </row>
    <row r="1303" spans="6:7" x14ac:dyDescent="0.35">
      <c r="F1303" s="14" t="s">
        <v>1056</v>
      </c>
      <c r="G1303" s="14" t="s">
        <v>11</v>
      </c>
    </row>
    <row r="1304" spans="6:7" x14ac:dyDescent="0.35">
      <c r="F1304" s="14" t="s">
        <v>1057</v>
      </c>
      <c r="G1304" s="14" t="s">
        <v>17</v>
      </c>
    </row>
    <row r="1305" spans="6:7" x14ac:dyDescent="0.35">
      <c r="F1305" s="14" t="s">
        <v>1058</v>
      </c>
      <c r="G1305" s="14" t="s">
        <v>17</v>
      </c>
    </row>
    <row r="1306" spans="6:7" x14ac:dyDescent="0.35">
      <c r="F1306" s="14" t="s">
        <v>332</v>
      </c>
      <c r="G1306" s="14" t="s">
        <v>11</v>
      </c>
    </row>
    <row r="1307" spans="6:7" x14ac:dyDescent="0.35">
      <c r="F1307" s="14" t="s">
        <v>1059</v>
      </c>
      <c r="G1307" s="14" t="s">
        <v>17</v>
      </c>
    </row>
    <row r="1308" spans="6:7" x14ac:dyDescent="0.35">
      <c r="F1308" s="14" t="s">
        <v>1060</v>
      </c>
      <c r="G1308" s="14" t="s">
        <v>11</v>
      </c>
    </row>
    <row r="1309" spans="6:7" x14ac:dyDescent="0.35">
      <c r="F1309" s="14" t="s">
        <v>1061</v>
      </c>
      <c r="G1309" s="14" t="s">
        <v>7</v>
      </c>
    </row>
    <row r="1310" spans="6:7" x14ac:dyDescent="0.35">
      <c r="F1310" s="14" t="s">
        <v>1058</v>
      </c>
      <c r="G1310" s="14" t="s">
        <v>30</v>
      </c>
    </row>
    <row r="1311" spans="6:7" x14ac:dyDescent="0.35">
      <c r="F1311" s="14" t="s">
        <v>1062</v>
      </c>
      <c r="G1311" s="14" t="s">
        <v>7</v>
      </c>
    </row>
    <row r="1312" spans="6:7" x14ac:dyDescent="0.35">
      <c r="F1312" s="14" t="s">
        <v>1063</v>
      </c>
      <c r="G1312" s="14" t="s">
        <v>11</v>
      </c>
    </row>
    <row r="1313" spans="6:7" x14ac:dyDescent="0.35">
      <c r="F1313" s="14" t="s">
        <v>296</v>
      </c>
      <c r="G1313" s="14" t="s">
        <v>30</v>
      </c>
    </row>
    <row r="1314" spans="6:7" x14ac:dyDescent="0.35">
      <c r="F1314" s="14" t="s">
        <v>1064</v>
      </c>
      <c r="G1314" s="14" t="s">
        <v>11</v>
      </c>
    </row>
    <row r="1315" spans="6:7" x14ac:dyDescent="0.35">
      <c r="F1315" s="14" t="s">
        <v>1065</v>
      </c>
      <c r="G1315" s="14" t="s">
        <v>35</v>
      </c>
    </row>
    <row r="1316" spans="6:7" x14ac:dyDescent="0.35">
      <c r="F1316" s="14" t="s">
        <v>1066</v>
      </c>
      <c r="G1316" s="14" t="s">
        <v>11</v>
      </c>
    </row>
    <row r="1317" spans="6:7" x14ac:dyDescent="0.35">
      <c r="F1317" s="14" t="s">
        <v>1067</v>
      </c>
      <c r="G1317" s="14" t="s">
        <v>11</v>
      </c>
    </row>
    <row r="1318" spans="6:7" x14ac:dyDescent="0.35">
      <c r="F1318" s="14" t="s">
        <v>1068</v>
      </c>
      <c r="G1318" s="14" t="s">
        <v>3</v>
      </c>
    </row>
    <row r="1319" spans="6:7" x14ac:dyDescent="0.35">
      <c r="F1319" s="14" t="s">
        <v>1069</v>
      </c>
      <c r="G1319" s="14" t="s">
        <v>9</v>
      </c>
    </row>
    <row r="1320" spans="6:7" x14ac:dyDescent="0.35">
      <c r="F1320" s="14" t="s">
        <v>1070</v>
      </c>
      <c r="G1320" s="14" t="s">
        <v>7</v>
      </c>
    </row>
    <row r="1321" spans="6:7" x14ac:dyDescent="0.35">
      <c r="F1321" s="14" t="s">
        <v>1071</v>
      </c>
      <c r="G1321" s="14" t="s">
        <v>11</v>
      </c>
    </row>
    <row r="1322" spans="6:7" x14ac:dyDescent="0.35">
      <c r="F1322" s="14" t="s">
        <v>1072</v>
      </c>
      <c r="G1322" s="14" t="s">
        <v>11</v>
      </c>
    </row>
    <row r="1323" spans="6:7" x14ac:dyDescent="0.35">
      <c r="F1323" s="14" t="s">
        <v>1073</v>
      </c>
      <c r="G1323" s="14" t="s">
        <v>7</v>
      </c>
    </row>
    <row r="1324" spans="6:7" x14ac:dyDescent="0.35">
      <c r="F1324" s="14" t="s">
        <v>1074</v>
      </c>
      <c r="G1324" s="14" t="s">
        <v>25</v>
      </c>
    </row>
    <row r="1325" spans="6:7" x14ac:dyDescent="0.35">
      <c r="F1325" s="14" t="s">
        <v>1075</v>
      </c>
      <c r="G1325" s="14" t="s">
        <v>17</v>
      </c>
    </row>
    <row r="1326" spans="6:7" x14ac:dyDescent="0.35">
      <c r="F1326" s="14" t="s">
        <v>1073</v>
      </c>
      <c r="G1326" s="14" t="s">
        <v>21</v>
      </c>
    </row>
    <row r="1327" spans="6:7" x14ac:dyDescent="0.35">
      <c r="F1327" s="14" t="s">
        <v>1076</v>
      </c>
      <c r="G1327" s="14" t="s">
        <v>17</v>
      </c>
    </row>
    <row r="1328" spans="6:7" x14ac:dyDescent="0.35">
      <c r="F1328" s="14" t="s">
        <v>1077</v>
      </c>
      <c r="G1328" s="14" t="s">
        <v>17</v>
      </c>
    </row>
    <row r="1329" spans="6:7" x14ac:dyDescent="0.35">
      <c r="F1329" s="14" t="s">
        <v>1078</v>
      </c>
      <c r="G1329" s="14" t="s">
        <v>11</v>
      </c>
    </row>
    <row r="1330" spans="6:7" x14ac:dyDescent="0.35">
      <c r="F1330" s="14" t="s">
        <v>1079</v>
      </c>
      <c r="G1330" s="14" t="s">
        <v>7</v>
      </c>
    </row>
    <row r="1331" spans="6:7" x14ac:dyDescent="0.35">
      <c r="F1331" s="14" t="s">
        <v>902</v>
      </c>
      <c r="G1331" s="14" t="s">
        <v>11</v>
      </c>
    </row>
    <row r="1332" spans="6:7" x14ac:dyDescent="0.35">
      <c r="F1332" s="14" t="s">
        <v>1080</v>
      </c>
      <c r="G1332" s="14" t="s">
        <v>7</v>
      </c>
    </row>
    <row r="1333" spans="6:7" x14ac:dyDescent="0.35">
      <c r="F1333" s="14" t="s">
        <v>1081</v>
      </c>
      <c r="G1333" s="14" t="s">
        <v>9</v>
      </c>
    </row>
    <row r="1334" spans="6:7" x14ac:dyDescent="0.35">
      <c r="F1334" s="14" t="s">
        <v>1082</v>
      </c>
      <c r="G1334" s="14" t="s">
        <v>30</v>
      </c>
    </row>
    <row r="1335" spans="6:7" x14ac:dyDescent="0.35">
      <c r="F1335" s="14" t="s">
        <v>1083</v>
      </c>
      <c r="G1335" s="14" t="s">
        <v>30</v>
      </c>
    </row>
    <row r="1336" spans="6:7" x14ac:dyDescent="0.35">
      <c r="F1336" s="14" t="s">
        <v>1084</v>
      </c>
      <c r="G1336" s="14" t="s">
        <v>25</v>
      </c>
    </row>
    <row r="1337" spans="6:7" x14ac:dyDescent="0.35">
      <c r="F1337" s="14" t="s">
        <v>1085</v>
      </c>
      <c r="G1337" s="14" t="s">
        <v>11</v>
      </c>
    </row>
    <row r="1338" spans="6:7" x14ac:dyDescent="0.35">
      <c r="F1338" s="14" t="s">
        <v>1086</v>
      </c>
      <c r="G1338" s="14" t="s">
        <v>149</v>
      </c>
    </row>
    <row r="1339" spans="6:7" x14ac:dyDescent="0.35">
      <c r="F1339" s="14" t="s">
        <v>1087</v>
      </c>
      <c r="G1339" s="14" t="s">
        <v>7</v>
      </c>
    </row>
    <row r="1340" spans="6:7" x14ac:dyDescent="0.35">
      <c r="F1340" s="14" t="s">
        <v>1088</v>
      </c>
      <c r="G1340" s="14" t="s">
        <v>21</v>
      </c>
    </row>
    <row r="1341" spans="6:7" x14ac:dyDescent="0.35">
      <c r="F1341" s="14" t="s">
        <v>1089</v>
      </c>
      <c r="G1341" s="14" t="s">
        <v>761</v>
      </c>
    </row>
    <row r="1342" spans="6:7" x14ac:dyDescent="0.35">
      <c r="F1342" s="14" t="s">
        <v>1090</v>
      </c>
      <c r="G1342" s="14" t="s">
        <v>9</v>
      </c>
    </row>
    <row r="1343" spans="6:7" x14ac:dyDescent="0.35">
      <c r="F1343" s="14" t="s">
        <v>1091</v>
      </c>
      <c r="G1343" s="14" t="s">
        <v>7</v>
      </c>
    </row>
    <row r="1344" spans="6:7" x14ac:dyDescent="0.35">
      <c r="F1344" s="14" t="s">
        <v>1022</v>
      </c>
      <c r="G1344" s="14" t="s">
        <v>7</v>
      </c>
    </row>
    <row r="1345" spans="6:7" x14ac:dyDescent="0.35">
      <c r="F1345" s="14" t="s">
        <v>1092</v>
      </c>
      <c r="G1345" s="14" t="s">
        <v>17</v>
      </c>
    </row>
    <row r="1346" spans="6:7" x14ac:dyDescent="0.35">
      <c r="F1346" s="14" t="s">
        <v>1093</v>
      </c>
      <c r="G1346" s="14" t="s">
        <v>11</v>
      </c>
    </row>
    <row r="1347" spans="6:7" x14ac:dyDescent="0.35">
      <c r="F1347" s="14" t="s">
        <v>1094</v>
      </c>
      <c r="G1347" s="14" t="s">
        <v>9</v>
      </c>
    </row>
    <row r="1348" spans="6:7" x14ac:dyDescent="0.35">
      <c r="F1348" s="14" t="s">
        <v>1090</v>
      </c>
      <c r="G1348" s="14" t="s">
        <v>11</v>
      </c>
    </row>
    <row r="1349" spans="6:7" x14ac:dyDescent="0.35">
      <c r="F1349" s="14" t="s">
        <v>1095</v>
      </c>
      <c r="G1349" s="14" t="s">
        <v>11</v>
      </c>
    </row>
    <row r="1350" spans="6:7" x14ac:dyDescent="0.35">
      <c r="F1350" s="14" t="s">
        <v>1096</v>
      </c>
      <c r="G1350" s="14" t="s">
        <v>9</v>
      </c>
    </row>
    <row r="1351" spans="6:7" x14ac:dyDescent="0.35">
      <c r="F1351" s="14" t="s">
        <v>992</v>
      </c>
      <c r="G1351" s="14" t="s">
        <v>21</v>
      </c>
    </row>
    <row r="1352" spans="6:7" x14ac:dyDescent="0.35">
      <c r="F1352" s="14" t="s">
        <v>1088</v>
      </c>
      <c r="G1352" s="14" t="s">
        <v>7</v>
      </c>
    </row>
    <row r="1353" spans="6:7" x14ac:dyDescent="0.35">
      <c r="F1353" s="14" t="s">
        <v>1097</v>
      </c>
      <c r="G1353" s="14" t="s">
        <v>149</v>
      </c>
    </row>
    <row r="1354" spans="6:7" x14ac:dyDescent="0.35">
      <c r="F1354" s="14" t="s">
        <v>1082</v>
      </c>
      <c r="G1354" s="14" t="s">
        <v>30</v>
      </c>
    </row>
    <row r="1355" spans="6:7" x14ac:dyDescent="0.35">
      <c r="F1355" s="14" t="s">
        <v>1098</v>
      </c>
      <c r="G1355" s="14" t="s">
        <v>7</v>
      </c>
    </row>
    <row r="1356" spans="6:7" x14ac:dyDescent="0.35">
      <c r="F1356" s="14" t="s">
        <v>1099</v>
      </c>
      <c r="G1356" s="14" t="s">
        <v>7</v>
      </c>
    </row>
    <row r="1357" spans="6:7" x14ac:dyDescent="0.35">
      <c r="F1357" s="14" t="s">
        <v>1100</v>
      </c>
      <c r="G1357" s="14" t="s">
        <v>35</v>
      </c>
    </row>
    <row r="1358" spans="6:7" x14ac:dyDescent="0.35">
      <c r="F1358" s="14" t="s">
        <v>1101</v>
      </c>
      <c r="G1358" s="14" t="s">
        <v>7</v>
      </c>
    </row>
    <row r="1359" spans="6:7" x14ac:dyDescent="0.35">
      <c r="F1359" s="14" t="s">
        <v>1102</v>
      </c>
      <c r="G1359" s="14" t="s">
        <v>7</v>
      </c>
    </row>
    <row r="1360" spans="6:7" x14ac:dyDescent="0.35">
      <c r="F1360" s="14" t="s">
        <v>1103</v>
      </c>
      <c r="G1360" s="14" t="s">
        <v>7</v>
      </c>
    </row>
    <row r="1361" spans="6:7" x14ac:dyDescent="0.35">
      <c r="F1361" s="14" t="s">
        <v>1104</v>
      </c>
      <c r="G1361" s="14" t="s">
        <v>7</v>
      </c>
    </row>
    <row r="1362" spans="6:7" x14ac:dyDescent="0.35">
      <c r="F1362" s="14" t="s">
        <v>1104</v>
      </c>
      <c r="G1362" s="14" t="s">
        <v>7</v>
      </c>
    </row>
    <row r="1363" spans="6:7" x14ac:dyDescent="0.35">
      <c r="F1363" s="14" t="s">
        <v>1105</v>
      </c>
      <c r="G1363" s="14" t="s">
        <v>7</v>
      </c>
    </row>
    <row r="1364" spans="6:7" x14ac:dyDescent="0.35">
      <c r="F1364" s="14" t="s">
        <v>1105</v>
      </c>
      <c r="G1364" s="14" t="s">
        <v>21</v>
      </c>
    </row>
    <row r="1365" spans="6:7" x14ac:dyDescent="0.35">
      <c r="F1365" s="14" t="s">
        <v>1098</v>
      </c>
      <c r="G1365" s="14" t="s">
        <v>56</v>
      </c>
    </row>
    <row r="1366" spans="6:7" x14ac:dyDescent="0.35">
      <c r="F1366" s="14" t="s">
        <v>917</v>
      </c>
      <c r="G1366" s="14" t="s">
        <v>56</v>
      </c>
    </row>
    <row r="1367" spans="6:7" x14ac:dyDescent="0.35">
      <c r="F1367" s="14" t="s">
        <v>1106</v>
      </c>
      <c r="G1367" s="14" t="s">
        <v>56</v>
      </c>
    </row>
    <row r="1368" spans="6:7" x14ac:dyDescent="0.35">
      <c r="F1368" s="14" t="s">
        <v>793</v>
      </c>
      <c r="G1368" s="14" t="s">
        <v>56</v>
      </c>
    </row>
    <row r="1369" spans="6:7" x14ac:dyDescent="0.35">
      <c r="F1369" s="14" t="s">
        <v>1107</v>
      </c>
      <c r="G1369" s="14" t="s">
        <v>11</v>
      </c>
    </row>
    <row r="1370" spans="6:7" x14ac:dyDescent="0.35">
      <c r="F1370" s="14" t="s">
        <v>1108</v>
      </c>
      <c r="G1370" s="14" t="s">
        <v>25</v>
      </c>
    </row>
    <row r="1371" spans="6:7" x14ac:dyDescent="0.35">
      <c r="F1371" s="14" t="s">
        <v>1109</v>
      </c>
      <c r="G1371" s="14" t="s">
        <v>3</v>
      </c>
    </row>
    <row r="1372" spans="6:7" x14ac:dyDescent="0.35">
      <c r="F1372" s="14" t="s">
        <v>1110</v>
      </c>
      <c r="G1372" s="14" t="s">
        <v>7</v>
      </c>
    </row>
    <row r="1373" spans="6:7" x14ac:dyDescent="0.35">
      <c r="F1373" s="14" t="s">
        <v>1111</v>
      </c>
      <c r="G1373" s="14" t="s">
        <v>11</v>
      </c>
    </row>
    <row r="1374" spans="6:7" x14ac:dyDescent="0.35">
      <c r="F1374" s="14" t="s">
        <v>892</v>
      </c>
      <c r="G1374" s="14" t="s">
        <v>11</v>
      </c>
    </row>
    <row r="1375" spans="6:7" x14ac:dyDescent="0.35">
      <c r="F1375" s="14" t="s">
        <v>1112</v>
      </c>
      <c r="G1375" s="14" t="s">
        <v>7</v>
      </c>
    </row>
    <row r="1376" spans="6:7" x14ac:dyDescent="0.35">
      <c r="F1376" s="14" t="s">
        <v>1113</v>
      </c>
      <c r="G1376" s="14" t="s">
        <v>128</v>
      </c>
    </row>
    <row r="1377" spans="6:7" x14ac:dyDescent="0.35">
      <c r="F1377" s="14" t="s">
        <v>1114</v>
      </c>
      <c r="G1377" s="14" t="s">
        <v>35</v>
      </c>
    </row>
    <row r="1378" spans="6:7" x14ac:dyDescent="0.35">
      <c r="F1378" s="14" t="s">
        <v>1115</v>
      </c>
      <c r="G1378" s="14" t="s">
        <v>3</v>
      </c>
    </row>
    <row r="1379" spans="6:7" x14ac:dyDescent="0.35">
      <c r="F1379" s="14" t="s">
        <v>1116</v>
      </c>
      <c r="G1379" s="14" t="s">
        <v>35</v>
      </c>
    </row>
    <row r="1380" spans="6:7" x14ac:dyDescent="0.35">
      <c r="F1380" s="14" t="s">
        <v>1117</v>
      </c>
      <c r="G1380" s="14" t="s">
        <v>17</v>
      </c>
    </row>
    <row r="1381" spans="6:7" x14ac:dyDescent="0.35">
      <c r="F1381" s="14" t="s">
        <v>1113</v>
      </c>
      <c r="G1381" s="14" t="s">
        <v>9</v>
      </c>
    </row>
    <row r="1382" spans="6:7" x14ac:dyDescent="0.35">
      <c r="F1382" s="14" t="s">
        <v>1118</v>
      </c>
      <c r="G1382" s="14" t="s">
        <v>35</v>
      </c>
    </row>
    <row r="1383" spans="6:7" x14ac:dyDescent="0.35">
      <c r="F1383" s="14" t="s">
        <v>1119</v>
      </c>
      <c r="G1383" s="14" t="s">
        <v>17</v>
      </c>
    </row>
    <row r="1384" spans="6:7" x14ac:dyDescent="0.35">
      <c r="F1384" s="14" t="s">
        <v>1119</v>
      </c>
      <c r="G1384" s="14" t="s">
        <v>30</v>
      </c>
    </row>
    <row r="1385" spans="6:7" x14ac:dyDescent="0.35">
      <c r="F1385" s="14" t="s">
        <v>1120</v>
      </c>
      <c r="G1385" s="14" t="s">
        <v>17</v>
      </c>
    </row>
    <row r="1386" spans="6:7" x14ac:dyDescent="0.35">
      <c r="F1386" s="14" t="s">
        <v>1093</v>
      </c>
      <c r="G1386" s="14" t="s">
        <v>11</v>
      </c>
    </row>
    <row r="1387" spans="6:7" x14ac:dyDescent="0.35">
      <c r="F1387" s="14" t="s">
        <v>1121</v>
      </c>
      <c r="G1387" s="14" t="s">
        <v>11</v>
      </c>
    </row>
    <row r="1388" spans="6:7" x14ac:dyDescent="0.35">
      <c r="F1388" s="14" t="s">
        <v>1122</v>
      </c>
      <c r="G1388" s="14" t="s">
        <v>11</v>
      </c>
    </row>
    <row r="1389" spans="6:7" x14ac:dyDescent="0.35">
      <c r="F1389" s="14" t="s">
        <v>1123</v>
      </c>
      <c r="G1389" s="14" t="s">
        <v>30</v>
      </c>
    </row>
    <row r="1390" spans="6:7" x14ac:dyDescent="0.35">
      <c r="F1390" s="14" t="s">
        <v>1124</v>
      </c>
      <c r="G1390" s="14" t="s">
        <v>7</v>
      </c>
    </row>
    <row r="1391" spans="6:7" x14ac:dyDescent="0.35">
      <c r="F1391" s="14" t="s">
        <v>1125</v>
      </c>
      <c r="G1391" s="14" t="s">
        <v>7</v>
      </c>
    </row>
    <row r="1392" spans="6:7" x14ac:dyDescent="0.35">
      <c r="F1392" s="14" t="s">
        <v>1126</v>
      </c>
      <c r="G1392" s="14" t="s">
        <v>11</v>
      </c>
    </row>
    <row r="1393" spans="6:7" x14ac:dyDescent="0.35">
      <c r="F1393" s="14" t="s">
        <v>1127</v>
      </c>
      <c r="G1393" s="14" t="s">
        <v>7</v>
      </c>
    </row>
    <row r="1394" spans="6:7" x14ac:dyDescent="0.35">
      <c r="F1394" s="14" t="s">
        <v>1128</v>
      </c>
      <c r="G1394" s="14" t="s">
        <v>7</v>
      </c>
    </row>
    <row r="1395" spans="6:7" x14ac:dyDescent="0.35">
      <c r="F1395" s="14" t="s">
        <v>1128</v>
      </c>
      <c r="G1395" s="14" t="s">
        <v>21</v>
      </c>
    </row>
    <row r="1396" spans="6:7" x14ac:dyDescent="0.35">
      <c r="F1396" s="14" t="s">
        <v>1129</v>
      </c>
      <c r="G1396" s="14" t="s">
        <v>35</v>
      </c>
    </row>
    <row r="1397" spans="6:7" x14ac:dyDescent="0.35">
      <c r="F1397" s="14" t="s">
        <v>204</v>
      </c>
      <c r="G1397" s="14" t="s">
        <v>7</v>
      </c>
    </row>
    <row r="1398" spans="6:7" x14ac:dyDescent="0.35">
      <c r="F1398" s="14" t="s">
        <v>1130</v>
      </c>
      <c r="G1398" s="14" t="s">
        <v>7</v>
      </c>
    </row>
    <row r="1399" spans="6:7" x14ac:dyDescent="0.35">
      <c r="F1399" s="14" t="s">
        <v>1131</v>
      </c>
      <c r="G1399" s="14" t="s">
        <v>149</v>
      </c>
    </row>
    <row r="1400" spans="6:7" x14ac:dyDescent="0.35">
      <c r="F1400" s="14" t="s">
        <v>1132</v>
      </c>
      <c r="G1400" s="14" t="s">
        <v>149</v>
      </c>
    </row>
    <row r="1401" spans="6:7" x14ac:dyDescent="0.35">
      <c r="F1401" s="14" t="s">
        <v>1133</v>
      </c>
      <c r="G1401" s="14" t="s">
        <v>11</v>
      </c>
    </row>
    <row r="1402" spans="6:7" x14ac:dyDescent="0.35">
      <c r="F1402" s="14" t="s">
        <v>1134</v>
      </c>
      <c r="G1402" s="14" t="s">
        <v>11</v>
      </c>
    </row>
    <row r="1403" spans="6:7" x14ac:dyDescent="0.35">
      <c r="F1403" s="14" t="s">
        <v>1135</v>
      </c>
      <c r="G1403" s="14" t="s">
        <v>11</v>
      </c>
    </row>
    <row r="1404" spans="6:7" x14ac:dyDescent="0.35">
      <c r="F1404" s="14" t="s">
        <v>36</v>
      </c>
      <c r="G1404" s="14" t="s">
        <v>35</v>
      </c>
    </row>
    <row r="1405" spans="6:7" x14ac:dyDescent="0.35">
      <c r="F1405" s="14" t="s">
        <v>1099</v>
      </c>
      <c r="G1405" s="14" t="s">
        <v>21</v>
      </c>
    </row>
    <row r="1406" spans="6:7" x14ac:dyDescent="0.35">
      <c r="F1406" s="14" t="s">
        <v>1136</v>
      </c>
      <c r="G1406" s="14" t="s">
        <v>11</v>
      </c>
    </row>
    <row r="1407" spans="6:7" x14ac:dyDescent="0.35">
      <c r="F1407" s="14" t="s">
        <v>1137</v>
      </c>
      <c r="G1407" s="14" t="s">
        <v>30</v>
      </c>
    </row>
    <row r="1408" spans="6:7" x14ac:dyDescent="0.35">
      <c r="F1408" s="14" t="s">
        <v>1138</v>
      </c>
      <c r="G1408" s="14" t="s">
        <v>30</v>
      </c>
    </row>
    <row r="1409" spans="6:7" x14ac:dyDescent="0.35">
      <c r="F1409" s="14" t="s">
        <v>1139</v>
      </c>
      <c r="G1409" s="14" t="s">
        <v>30</v>
      </c>
    </row>
    <row r="1410" spans="6:7" x14ac:dyDescent="0.35">
      <c r="F1410" s="15" t="s">
        <v>1140</v>
      </c>
      <c r="G1410" s="15" t="s">
        <v>7</v>
      </c>
    </row>
    <row r="1411" spans="6:7" x14ac:dyDescent="0.35">
      <c r="F1411" s="14" t="s">
        <v>1140</v>
      </c>
      <c r="G1411" s="14" t="s">
        <v>21</v>
      </c>
    </row>
    <row r="1412" spans="6:7" x14ac:dyDescent="0.35">
      <c r="F1412" s="14" t="s">
        <v>1141</v>
      </c>
      <c r="G1412" s="14" t="s">
        <v>25</v>
      </c>
    </row>
    <row r="1413" spans="6:7" x14ac:dyDescent="0.35">
      <c r="F1413" s="14" t="s">
        <v>1142</v>
      </c>
      <c r="G1413" s="14" t="s">
        <v>11</v>
      </c>
    </row>
    <row r="1414" spans="6:7" x14ac:dyDescent="0.35">
      <c r="F1414" s="14" t="s">
        <v>1143</v>
      </c>
      <c r="G1414" s="14" t="s">
        <v>3</v>
      </c>
    </row>
    <row r="1415" spans="6:7" x14ac:dyDescent="0.35">
      <c r="F1415" s="14" t="s">
        <v>1063</v>
      </c>
      <c r="G1415" s="14" t="s">
        <v>17</v>
      </c>
    </row>
    <row r="1416" spans="6:7" x14ac:dyDescent="0.35">
      <c r="F1416" s="14" t="s">
        <v>1144</v>
      </c>
      <c r="G1416" s="14" t="s">
        <v>17</v>
      </c>
    </row>
    <row r="1417" spans="6:7" x14ac:dyDescent="0.35">
      <c r="F1417" s="14" t="s">
        <v>1145</v>
      </c>
      <c r="G1417" s="14" t="s">
        <v>7</v>
      </c>
    </row>
    <row r="1418" spans="6:7" x14ac:dyDescent="0.35">
      <c r="F1418" s="14" t="s">
        <v>1146</v>
      </c>
      <c r="G1418" s="14" t="s">
        <v>17</v>
      </c>
    </row>
    <row r="1419" spans="6:7" x14ac:dyDescent="0.35">
      <c r="F1419" s="15" t="s">
        <v>1147</v>
      </c>
      <c r="G1419" s="15" t="s">
        <v>7</v>
      </c>
    </row>
    <row r="1420" spans="6:7" x14ac:dyDescent="0.35">
      <c r="F1420" s="14" t="s">
        <v>1148</v>
      </c>
      <c r="G1420" s="14" t="s">
        <v>7</v>
      </c>
    </row>
    <row r="1421" spans="6:7" x14ac:dyDescent="0.35">
      <c r="F1421" s="14" t="s">
        <v>1149</v>
      </c>
      <c r="G1421" s="14" t="s">
        <v>11</v>
      </c>
    </row>
    <row r="1422" spans="6:7" x14ac:dyDescent="0.35">
      <c r="F1422" s="14" t="s">
        <v>1150</v>
      </c>
      <c r="G1422" s="14" t="s">
        <v>17</v>
      </c>
    </row>
    <row r="1423" spans="6:7" x14ac:dyDescent="0.35">
      <c r="F1423" s="14" t="s">
        <v>1151</v>
      </c>
      <c r="G1423" s="14" t="s">
        <v>550</v>
      </c>
    </row>
    <row r="1424" spans="6:7" x14ac:dyDescent="0.35">
      <c r="F1424" s="14" t="s">
        <v>1114</v>
      </c>
      <c r="G1424" s="14" t="s">
        <v>35</v>
      </c>
    </row>
    <row r="1425" spans="6:7" x14ac:dyDescent="0.35">
      <c r="F1425" s="14" t="s">
        <v>1152</v>
      </c>
      <c r="G1425" s="14" t="s">
        <v>25</v>
      </c>
    </row>
    <row r="1426" spans="6:7" x14ac:dyDescent="0.35">
      <c r="F1426" s="14" t="s">
        <v>1153</v>
      </c>
      <c r="G1426" s="14" t="s">
        <v>7</v>
      </c>
    </row>
    <row r="1427" spans="6:7" x14ac:dyDescent="0.35">
      <c r="F1427" s="14" t="s">
        <v>1154</v>
      </c>
      <c r="G1427" s="14" t="s">
        <v>7</v>
      </c>
    </row>
    <row r="1428" spans="6:7" x14ac:dyDescent="0.35">
      <c r="F1428" s="15" t="s">
        <v>1155</v>
      </c>
      <c r="G1428" s="15" t="s">
        <v>25</v>
      </c>
    </row>
    <row r="1429" spans="6:7" x14ac:dyDescent="0.35">
      <c r="F1429" s="14" t="s">
        <v>1156</v>
      </c>
      <c r="G1429" s="14" t="s">
        <v>9</v>
      </c>
    </row>
    <row r="1430" spans="6:7" x14ac:dyDescent="0.35">
      <c r="F1430" s="14" t="s">
        <v>1157</v>
      </c>
      <c r="G1430" s="14" t="s">
        <v>7</v>
      </c>
    </row>
    <row r="1431" spans="6:7" x14ac:dyDescent="0.35">
      <c r="F1431" s="14" t="s">
        <v>1158</v>
      </c>
      <c r="G1431" s="14" t="s">
        <v>7</v>
      </c>
    </row>
    <row r="1432" spans="6:7" x14ac:dyDescent="0.35">
      <c r="F1432" s="14" t="s">
        <v>1159</v>
      </c>
      <c r="G1432" s="14" t="s">
        <v>25</v>
      </c>
    </row>
    <row r="1433" spans="6:7" x14ac:dyDescent="0.35">
      <c r="F1433" s="14" t="s">
        <v>1160</v>
      </c>
      <c r="G1433" s="14" t="s">
        <v>17</v>
      </c>
    </row>
    <row r="1434" spans="6:7" x14ac:dyDescent="0.35">
      <c r="F1434" s="14" t="s">
        <v>917</v>
      </c>
      <c r="G1434" s="14" t="s">
        <v>7</v>
      </c>
    </row>
    <row r="1435" spans="6:7" x14ac:dyDescent="0.35">
      <c r="F1435" s="14" t="s">
        <v>1161</v>
      </c>
      <c r="G1435" s="14" t="s">
        <v>3</v>
      </c>
    </row>
    <row r="1436" spans="6:7" x14ac:dyDescent="0.35">
      <c r="F1436" s="14" t="s">
        <v>723</v>
      </c>
      <c r="G1436" s="14" t="s">
        <v>35</v>
      </c>
    </row>
    <row r="1437" spans="6:7" x14ac:dyDescent="0.35">
      <c r="F1437" s="14" t="s">
        <v>1162</v>
      </c>
      <c r="G1437" s="14" t="s">
        <v>149</v>
      </c>
    </row>
    <row r="1438" spans="6:7" x14ac:dyDescent="0.35">
      <c r="F1438" s="14" t="s">
        <v>1163</v>
      </c>
      <c r="G1438" s="14" t="s">
        <v>7</v>
      </c>
    </row>
    <row r="1439" spans="6:7" x14ac:dyDescent="0.35">
      <c r="F1439" s="14" t="s">
        <v>1164</v>
      </c>
      <c r="G1439" s="14" t="s">
        <v>149</v>
      </c>
    </row>
    <row r="1440" spans="6:7" x14ac:dyDescent="0.35">
      <c r="F1440" s="14" t="s">
        <v>1165</v>
      </c>
      <c r="G1440" s="14" t="s">
        <v>149</v>
      </c>
    </row>
    <row r="1441" spans="6:7" x14ac:dyDescent="0.35">
      <c r="F1441" s="14" t="s">
        <v>1166</v>
      </c>
      <c r="G1441" s="14" t="s">
        <v>11</v>
      </c>
    </row>
    <row r="1442" spans="6:7" x14ac:dyDescent="0.35">
      <c r="F1442" s="14" t="s">
        <v>1167</v>
      </c>
      <c r="G1442" s="14" t="s">
        <v>7</v>
      </c>
    </row>
    <row r="1443" spans="6:7" x14ac:dyDescent="0.35">
      <c r="F1443" s="14" t="s">
        <v>1168</v>
      </c>
      <c r="G1443" s="14" t="s">
        <v>17</v>
      </c>
    </row>
    <row r="1444" spans="6:7" x14ac:dyDescent="0.35">
      <c r="F1444" s="14" t="s">
        <v>1169</v>
      </c>
      <c r="G1444" s="14" t="s">
        <v>149</v>
      </c>
    </row>
    <row r="1445" spans="6:7" x14ac:dyDescent="0.35">
      <c r="F1445" s="14" t="s">
        <v>1170</v>
      </c>
      <c r="G1445" s="14" t="s">
        <v>149</v>
      </c>
    </row>
    <row r="1446" spans="6:7" x14ac:dyDescent="0.35">
      <c r="F1446" s="14" t="s">
        <v>1166</v>
      </c>
      <c r="G1446" s="14" t="s">
        <v>11</v>
      </c>
    </row>
    <row r="1447" spans="6:7" x14ac:dyDescent="0.35">
      <c r="F1447" s="14" t="s">
        <v>1171</v>
      </c>
      <c r="G1447" s="14" t="s">
        <v>17</v>
      </c>
    </row>
    <row r="1448" spans="6:7" x14ac:dyDescent="0.35">
      <c r="F1448" s="14" t="s">
        <v>1172</v>
      </c>
      <c r="G1448" s="14" t="s">
        <v>17</v>
      </c>
    </row>
    <row r="1449" spans="6:7" x14ac:dyDescent="0.35">
      <c r="F1449" s="14" t="s">
        <v>1172</v>
      </c>
      <c r="G1449" s="14" t="s">
        <v>30</v>
      </c>
    </row>
    <row r="1450" spans="6:7" x14ac:dyDescent="0.35">
      <c r="F1450" s="14" t="s">
        <v>1173</v>
      </c>
      <c r="G1450" s="14" t="s">
        <v>30</v>
      </c>
    </row>
    <row r="1451" spans="6:7" x14ac:dyDescent="0.35">
      <c r="F1451" s="14" t="s">
        <v>1174</v>
      </c>
      <c r="G1451" s="14" t="s">
        <v>11</v>
      </c>
    </row>
    <row r="1452" spans="6:7" x14ac:dyDescent="0.35">
      <c r="F1452" s="14" t="s">
        <v>1175</v>
      </c>
      <c r="G1452" s="14" t="s">
        <v>11</v>
      </c>
    </row>
    <row r="1453" spans="6:7" x14ac:dyDescent="0.35">
      <c r="F1453" s="14" t="s">
        <v>1176</v>
      </c>
      <c r="G1453" s="14" t="s">
        <v>11</v>
      </c>
    </row>
    <row r="1454" spans="6:7" x14ac:dyDescent="0.35">
      <c r="F1454" s="14" t="s">
        <v>1177</v>
      </c>
      <c r="G1454" s="14" t="s">
        <v>11</v>
      </c>
    </row>
    <row r="1455" spans="6:7" x14ac:dyDescent="0.35">
      <c r="F1455" s="14" t="s">
        <v>1178</v>
      </c>
      <c r="G1455" s="14" t="s">
        <v>30</v>
      </c>
    </row>
    <row r="1456" spans="6:7" x14ac:dyDescent="0.35">
      <c r="F1456" s="14" t="s">
        <v>1179</v>
      </c>
      <c r="G1456" s="14" t="s">
        <v>7</v>
      </c>
    </row>
    <row r="1457" spans="6:7" x14ac:dyDescent="0.35">
      <c r="F1457" s="14" t="s">
        <v>1180</v>
      </c>
      <c r="G1457" s="14" t="s">
        <v>7</v>
      </c>
    </row>
    <row r="1458" spans="6:7" x14ac:dyDescent="0.35">
      <c r="F1458" s="14" t="s">
        <v>1181</v>
      </c>
      <c r="G1458" s="14" t="s">
        <v>7</v>
      </c>
    </row>
    <row r="1459" spans="6:7" x14ac:dyDescent="0.35">
      <c r="F1459" s="14" t="s">
        <v>1182</v>
      </c>
      <c r="G1459" s="14" t="s">
        <v>3</v>
      </c>
    </row>
    <row r="1460" spans="6:7" x14ac:dyDescent="0.35">
      <c r="F1460" s="14" t="s">
        <v>1183</v>
      </c>
      <c r="G1460" s="14" t="s">
        <v>17</v>
      </c>
    </row>
    <row r="1461" spans="6:7" x14ac:dyDescent="0.35">
      <c r="F1461" s="14" t="s">
        <v>1184</v>
      </c>
      <c r="G1461" s="14" t="s">
        <v>17</v>
      </c>
    </row>
    <row r="1462" spans="6:7" x14ac:dyDescent="0.35">
      <c r="F1462" s="14" t="s">
        <v>1100</v>
      </c>
      <c r="G1462" s="14" t="s">
        <v>35</v>
      </c>
    </row>
    <row r="1463" spans="6:7" x14ac:dyDescent="0.35">
      <c r="F1463" s="14" t="s">
        <v>1118</v>
      </c>
      <c r="G1463" s="14" t="s">
        <v>35</v>
      </c>
    </row>
    <row r="1464" spans="6:7" x14ac:dyDescent="0.35">
      <c r="F1464" s="14" t="s">
        <v>1124</v>
      </c>
      <c r="G1464" s="14" t="s">
        <v>21</v>
      </c>
    </row>
    <row r="1465" spans="6:7" x14ac:dyDescent="0.35">
      <c r="F1465" s="14" t="s">
        <v>1130</v>
      </c>
      <c r="G1465" s="14" t="s">
        <v>7</v>
      </c>
    </row>
    <row r="1466" spans="6:7" x14ac:dyDescent="0.35">
      <c r="F1466" s="14" t="s">
        <v>1163</v>
      </c>
      <c r="G1466" s="14" t="s">
        <v>7</v>
      </c>
    </row>
    <row r="1467" spans="6:7" x14ac:dyDescent="0.35">
      <c r="F1467" s="14" t="s">
        <v>1157</v>
      </c>
      <c r="G1467" s="14" t="s">
        <v>7</v>
      </c>
    </row>
    <row r="1468" spans="6:7" x14ac:dyDescent="0.35">
      <c r="F1468" s="14" t="s">
        <v>1110</v>
      </c>
      <c r="G1468" s="14" t="s">
        <v>56</v>
      </c>
    </row>
    <row r="1469" spans="6:7" x14ac:dyDescent="0.35">
      <c r="F1469" s="14" t="s">
        <v>258</v>
      </c>
      <c r="G1469" s="14" t="s">
        <v>956</v>
      </c>
    </row>
    <row r="1470" spans="6:7" x14ac:dyDescent="0.35">
      <c r="F1470" s="14" t="s">
        <v>1185</v>
      </c>
      <c r="G1470" s="14" t="s">
        <v>56</v>
      </c>
    </row>
    <row r="1471" spans="6:7" x14ac:dyDescent="0.35">
      <c r="F1471" s="14" t="s">
        <v>1145</v>
      </c>
      <c r="G1471" s="14" t="s">
        <v>56</v>
      </c>
    </row>
    <row r="1472" spans="6:7" x14ac:dyDescent="0.35">
      <c r="F1472" s="14" t="s">
        <v>1114</v>
      </c>
      <c r="G1472" s="14" t="s">
        <v>56</v>
      </c>
    </row>
    <row r="1473" spans="6:7" x14ac:dyDescent="0.35">
      <c r="F1473" s="14" t="s">
        <v>1186</v>
      </c>
      <c r="G1473" s="14" t="s">
        <v>7</v>
      </c>
    </row>
    <row r="1474" spans="6:7" x14ac:dyDescent="0.35">
      <c r="F1474" s="14" t="s">
        <v>1187</v>
      </c>
      <c r="G1474" s="14" t="s">
        <v>17</v>
      </c>
    </row>
    <row r="1475" spans="6:7" x14ac:dyDescent="0.35">
      <c r="F1475" s="14" t="s">
        <v>1188</v>
      </c>
      <c r="G1475" s="14" t="s">
        <v>11</v>
      </c>
    </row>
    <row r="1476" spans="6:7" x14ac:dyDescent="0.35">
      <c r="F1476" s="14" t="s">
        <v>1189</v>
      </c>
      <c r="G1476" s="14" t="s">
        <v>17</v>
      </c>
    </row>
    <row r="1477" spans="6:7" x14ac:dyDescent="0.35">
      <c r="F1477" s="14" t="s">
        <v>1190</v>
      </c>
      <c r="G1477" s="14" t="s">
        <v>7</v>
      </c>
    </row>
    <row r="1478" spans="6:7" x14ac:dyDescent="0.35">
      <c r="F1478" s="14" t="s">
        <v>1191</v>
      </c>
      <c r="G1478" s="14" t="s">
        <v>7</v>
      </c>
    </row>
    <row r="1479" spans="6:7" x14ac:dyDescent="0.35">
      <c r="F1479" s="14" t="s">
        <v>1192</v>
      </c>
      <c r="G1479" s="14" t="s">
        <v>7</v>
      </c>
    </row>
    <row r="1480" spans="6:7" x14ac:dyDescent="0.35">
      <c r="F1480" s="14" t="s">
        <v>1193</v>
      </c>
      <c r="G1480" s="14" t="s">
        <v>25</v>
      </c>
    </row>
    <row r="1481" spans="6:7" x14ac:dyDescent="0.35">
      <c r="F1481" s="14" t="s">
        <v>1194</v>
      </c>
      <c r="G1481" s="14" t="s">
        <v>25</v>
      </c>
    </row>
    <row r="1482" spans="6:7" x14ac:dyDescent="0.35">
      <c r="F1482" s="14" t="s">
        <v>1195</v>
      </c>
      <c r="G1482" s="14" t="s">
        <v>7</v>
      </c>
    </row>
    <row r="1483" spans="6:7" x14ac:dyDescent="0.35">
      <c r="F1483" s="14" t="s">
        <v>1196</v>
      </c>
      <c r="G1483" s="14" t="s">
        <v>7</v>
      </c>
    </row>
    <row r="1484" spans="6:7" x14ac:dyDescent="0.35">
      <c r="F1484" s="14" t="s">
        <v>1196</v>
      </c>
      <c r="G1484" s="14" t="s">
        <v>21</v>
      </c>
    </row>
    <row r="1485" spans="6:7" x14ac:dyDescent="0.35">
      <c r="F1485" s="14" t="s">
        <v>1185</v>
      </c>
      <c r="G1485" s="14" t="s">
        <v>11</v>
      </c>
    </row>
    <row r="1486" spans="6:7" x14ac:dyDescent="0.35">
      <c r="F1486" s="14" t="s">
        <v>1197</v>
      </c>
      <c r="G1486" s="14" t="s">
        <v>149</v>
      </c>
    </row>
    <row r="1487" spans="6:7" x14ac:dyDescent="0.35">
      <c r="F1487" s="14" t="s">
        <v>1198</v>
      </c>
      <c r="G1487" s="14" t="s">
        <v>7</v>
      </c>
    </row>
    <row r="1488" spans="6:7" x14ac:dyDescent="0.35">
      <c r="F1488" s="14" t="s">
        <v>1198</v>
      </c>
      <c r="G1488" s="14" t="s">
        <v>21</v>
      </c>
    </row>
    <row r="1489" spans="6:7" x14ac:dyDescent="0.35">
      <c r="F1489" s="14" t="s">
        <v>1199</v>
      </c>
      <c r="G1489" s="14" t="s">
        <v>11</v>
      </c>
    </row>
    <row r="1490" spans="6:7" x14ac:dyDescent="0.35">
      <c r="F1490" s="14" t="s">
        <v>1200</v>
      </c>
      <c r="G1490" s="14" t="s">
        <v>149</v>
      </c>
    </row>
    <row r="1491" spans="6:7" x14ac:dyDescent="0.35">
      <c r="F1491" s="14" t="s">
        <v>1201</v>
      </c>
      <c r="G1491" s="14" t="s">
        <v>9</v>
      </c>
    </row>
    <row r="1492" spans="6:7" x14ac:dyDescent="0.35">
      <c r="F1492" s="14" t="s">
        <v>1202</v>
      </c>
      <c r="G1492" s="14" t="s">
        <v>128</v>
      </c>
    </row>
    <row r="1493" spans="6:7" x14ac:dyDescent="0.35">
      <c r="F1493" s="14" t="s">
        <v>1203</v>
      </c>
      <c r="G1493" s="14" t="s">
        <v>17</v>
      </c>
    </row>
    <row r="1494" spans="6:7" x14ac:dyDescent="0.35">
      <c r="F1494" s="14" t="s">
        <v>1204</v>
      </c>
      <c r="G1494" s="14" t="s">
        <v>11</v>
      </c>
    </row>
    <row r="1495" spans="6:7" x14ac:dyDescent="0.35">
      <c r="F1495" s="14" t="s">
        <v>1118</v>
      </c>
      <c r="G1495" s="14" t="s">
        <v>35</v>
      </c>
    </row>
    <row r="1496" spans="6:7" x14ac:dyDescent="0.35">
      <c r="F1496" s="14" t="s">
        <v>1205</v>
      </c>
      <c r="G1496" s="14" t="s">
        <v>17</v>
      </c>
    </row>
    <row r="1497" spans="6:7" x14ac:dyDescent="0.35">
      <c r="F1497" s="14" t="s">
        <v>1206</v>
      </c>
      <c r="G1497" s="14" t="s">
        <v>7</v>
      </c>
    </row>
    <row r="1498" spans="6:7" x14ac:dyDescent="0.35">
      <c r="F1498" s="14" t="s">
        <v>1206</v>
      </c>
      <c r="G1498" s="14" t="s">
        <v>35</v>
      </c>
    </row>
    <row r="1499" spans="6:7" x14ac:dyDescent="0.35">
      <c r="F1499" s="14" t="s">
        <v>1183</v>
      </c>
      <c r="G1499" s="14" t="s">
        <v>11</v>
      </c>
    </row>
    <row r="1500" spans="6:7" x14ac:dyDescent="0.35">
      <c r="F1500" s="14" t="s">
        <v>1207</v>
      </c>
      <c r="G1500" s="14" t="s">
        <v>11</v>
      </c>
    </row>
    <row r="1501" spans="6:7" x14ac:dyDescent="0.35">
      <c r="F1501" s="14" t="s">
        <v>1208</v>
      </c>
      <c r="G1501" s="14" t="s">
        <v>11</v>
      </c>
    </row>
    <row r="1502" spans="6:7" x14ac:dyDescent="0.35">
      <c r="F1502" s="14" t="s">
        <v>1209</v>
      </c>
      <c r="G1502" s="14" t="s">
        <v>25</v>
      </c>
    </row>
    <row r="1503" spans="6:7" x14ac:dyDescent="0.35">
      <c r="F1503" s="14" t="s">
        <v>1210</v>
      </c>
      <c r="G1503" s="14" t="s">
        <v>7</v>
      </c>
    </row>
    <row r="1504" spans="6:7" x14ac:dyDescent="0.35">
      <c r="F1504" s="14" t="s">
        <v>1086</v>
      </c>
      <c r="G1504" s="14" t="s">
        <v>149</v>
      </c>
    </row>
    <row r="1505" spans="6:7" x14ac:dyDescent="0.35">
      <c r="F1505" s="14" t="s">
        <v>1211</v>
      </c>
      <c r="G1505" s="14" t="s">
        <v>7</v>
      </c>
    </row>
    <row r="1506" spans="6:7" x14ac:dyDescent="0.35">
      <c r="F1506" s="14" t="s">
        <v>1212</v>
      </c>
      <c r="G1506" s="14" t="s">
        <v>17</v>
      </c>
    </row>
    <row r="1507" spans="6:7" x14ac:dyDescent="0.35">
      <c r="F1507" s="14" t="s">
        <v>1213</v>
      </c>
      <c r="G1507" s="14" t="s">
        <v>17</v>
      </c>
    </row>
    <row r="1508" spans="6:7" x14ac:dyDescent="0.35">
      <c r="F1508" s="14" t="s">
        <v>136</v>
      </c>
      <c r="G1508" s="14" t="s">
        <v>3</v>
      </c>
    </row>
    <row r="1509" spans="6:7" x14ac:dyDescent="0.35">
      <c r="F1509" s="14" t="s">
        <v>1214</v>
      </c>
      <c r="G1509" s="14" t="s">
        <v>25</v>
      </c>
    </row>
    <row r="1510" spans="6:7" x14ac:dyDescent="0.35">
      <c r="F1510" s="14" t="s">
        <v>1215</v>
      </c>
      <c r="G1510" s="14" t="s">
        <v>9</v>
      </c>
    </row>
    <row r="1511" spans="6:7" x14ac:dyDescent="0.35">
      <c r="F1511" s="14" t="s">
        <v>1216</v>
      </c>
      <c r="G1511" s="14" t="s">
        <v>17</v>
      </c>
    </row>
    <row r="1512" spans="6:7" x14ac:dyDescent="0.35">
      <c r="F1512" s="14" t="s">
        <v>1217</v>
      </c>
      <c r="G1512" s="14" t="s">
        <v>7</v>
      </c>
    </row>
    <row r="1513" spans="6:7" x14ac:dyDescent="0.35">
      <c r="F1513" s="14" t="s">
        <v>1214</v>
      </c>
      <c r="G1513" s="14" t="s">
        <v>30</v>
      </c>
    </row>
    <row r="1514" spans="6:7" x14ac:dyDescent="0.35">
      <c r="F1514" s="14" t="s">
        <v>1214</v>
      </c>
      <c r="G1514" s="14" t="s">
        <v>30</v>
      </c>
    </row>
    <row r="1515" spans="6:7" x14ac:dyDescent="0.35">
      <c r="F1515" s="14" t="s">
        <v>1218</v>
      </c>
      <c r="G1515" s="14" t="s">
        <v>17</v>
      </c>
    </row>
    <row r="1516" spans="6:7" x14ac:dyDescent="0.35">
      <c r="F1516" s="14" t="s">
        <v>1219</v>
      </c>
      <c r="G1516" s="14" t="s">
        <v>128</v>
      </c>
    </row>
    <row r="1517" spans="6:7" x14ac:dyDescent="0.35">
      <c r="F1517" s="14" t="s">
        <v>1220</v>
      </c>
      <c r="G1517" s="14" t="s">
        <v>149</v>
      </c>
    </row>
    <row r="1518" spans="6:7" x14ac:dyDescent="0.35">
      <c r="F1518" s="14" t="s">
        <v>1221</v>
      </c>
      <c r="G1518" s="14" t="s">
        <v>149</v>
      </c>
    </row>
    <row r="1519" spans="6:7" x14ac:dyDescent="0.35">
      <c r="F1519" s="14" t="s">
        <v>1222</v>
      </c>
      <c r="G1519" s="14" t="s">
        <v>149</v>
      </c>
    </row>
    <row r="1520" spans="6:7" x14ac:dyDescent="0.35">
      <c r="F1520" s="14" t="s">
        <v>1223</v>
      </c>
      <c r="G1520" s="14" t="s">
        <v>149</v>
      </c>
    </row>
    <row r="1521" spans="6:7" x14ac:dyDescent="0.35">
      <c r="F1521" s="14" t="s">
        <v>1224</v>
      </c>
      <c r="G1521" s="14" t="s">
        <v>17</v>
      </c>
    </row>
    <row r="1522" spans="6:7" x14ac:dyDescent="0.35">
      <c r="F1522" s="14" t="s">
        <v>1225</v>
      </c>
      <c r="G1522" s="14" t="s">
        <v>761</v>
      </c>
    </row>
    <row r="1523" spans="6:7" x14ac:dyDescent="0.35">
      <c r="F1523" s="14" t="s">
        <v>1226</v>
      </c>
      <c r="G1523" s="14" t="s">
        <v>7</v>
      </c>
    </row>
    <row r="1524" spans="6:7" x14ac:dyDescent="0.35">
      <c r="F1524" s="14" t="s">
        <v>1227</v>
      </c>
      <c r="G1524" s="14" t="s">
        <v>149</v>
      </c>
    </row>
    <row r="1525" spans="6:7" x14ac:dyDescent="0.35">
      <c r="F1525" s="14" t="s">
        <v>907</v>
      </c>
      <c r="G1525" s="14" t="s">
        <v>11</v>
      </c>
    </row>
    <row r="1526" spans="6:7" x14ac:dyDescent="0.35">
      <c r="F1526" s="14" t="s">
        <v>1228</v>
      </c>
      <c r="G1526" s="14" t="s">
        <v>7</v>
      </c>
    </row>
    <row r="1527" spans="6:7" x14ac:dyDescent="0.35">
      <c r="F1527" s="14" t="s">
        <v>1229</v>
      </c>
      <c r="G1527" s="14" t="s">
        <v>149</v>
      </c>
    </row>
    <row r="1528" spans="6:7" x14ac:dyDescent="0.35">
      <c r="F1528" s="14" t="s">
        <v>1230</v>
      </c>
      <c r="G1528" s="14" t="s">
        <v>149</v>
      </c>
    </row>
    <row r="1529" spans="6:7" x14ac:dyDescent="0.35">
      <c r="F1529" s="14" t="s">
        <v>1231</v>
      </c>
      <c r="G1529" s="14" t="s">
        <v>17</v>
      </c>
    </row>
    <row r="1530" spans="6:7" x14ac:dyDescent="0.35">
      <c r="F1530" s="14" t="s">
        <v>1232</v>
      </c>
      <c r="G1530" s="14" t="s">
        <v>149</v>
      </c>
    </row>
    <row r="1531" spans="6:7" x14ac:dyDescent="0.35">
      <c r="F1531" s="14" t="s">
        <v>1233</v>
      </c>
      <c r="G1531" s="14" t="s">
        <v>9</v>
      </c>
    </row>
    <row r="1532" spans="6:7" x14ac:dyDescent="0.35">
      <c r="F1532" s="14" t="s">
        <v>1234</v>
      </c>
      <c r="G1532" s="14" t="s">
        <v>11</v>
      </c>
    </row>
    <row r="1533" spans="6:7" x14ac:dyDescent="0.35">
      <c r="F1533" s="14" t="s">
        <v>1235</v>
      </c>
      <c r="G1533" s="14" t="s">
        <v>149</v>
      </c>
    </row>
    <row r="1534" spans="6:7" x14ac:dyDescent="0.35">
      <c r="F1534" s="14" t="s">
        <v>1236</v>
      </c>
      <c r="G1534" s="14" t="s">
        <v>149</v>
      </c>
    </row>
    <row r="1535" spans="6:7" x14ac:dyDescent="0.35">
      <c r="F1535" s="14" t="s">
        <v>1237</v>
      </c>
      <c r="G1535" s="14" t="s">
        <v>149</v>
      </c>
    </row>
    <row r="1536" spans="6:7" x14ac:dyDescent="0.35">
      <c r="F1536" s="14" t="s">
        <v>1238</v>
      </c>
      <c r="G1536" s="14" t="s">
        <v>359</v>
      </c>
    </row>
    <row r="1537" spans="6:7" x14ac:dyDescent="0.35">
      <c r="F1537" s="14" t="s">
        <v>1239</v>
      </c>
      <c r="G1537" s="14" t="s">
        <v>149</v>
      </c>
    </row>
    <row r="1538" spans="6:7" x14ac:dyDescent="0.35">
      <c r="F1538" s="14" t="s">
        <v>1240</v>
      </c>
      <c r="G1538" s="14" t="s">
        <v>126</v>
      </c>
    </row>
    <row r="1539" spans="6:7" x14ac:dyDescent="0.35">
      <c r="F1539" s="14" t="s">
        <v>1241</v>
      </c>
      <c r="G1539" s="14" t="s">
        <v>11</v>
      </c>
    </row>
    <row r="1540" spans="6:7" x14ac:dyDescent="0.35">
      <c r="F1540" s="14" t="s">
        <v>1242</v>
      </c>
      <c r="G1540" s="14" t="s">
        <v>11</v>
      </c>
    </row>
    <row r="1541" spans="6:7" x14ac:dyDescent="0.35">
      <c r="F1541" s="14" t="s">
        <v>1243</v>
      </c>
      <c r="G1541" s="14" t="s">
        <v>30</v>
      </c>
    </row>
    <row r="1542" spans="6:7" x14ac:dyDescent="0.35">
      <c r="F1542" s="14" t="s">
        <v>1244</v>
      </c>
      <c r="G1542" s="14" t="s">
        <v>149</v>
      </c>
    </row>
    <row r="1543" spans="6:7" x14ac:dyDescent="0.35">
      <c r="F1543" s="14" t="s">
        <v>1234</v>
      </c>
      <c r="G1543" s="14" t="s">
        <v>9</v>
      </c>
    </row>
    <row r="1544" spans="6:7" x14ac:dyDescent="0.35">
      <c r="F1544" s="14" t="s">
        <v>1245</v>
      </c>
      <c r="G1544" s="14" t="s">
        <v>149</v>
      </c>
    </row>
    <row r="1545" spans="6:7" x14ac:dyDescent="0.35">
      <c r="F1545" s="14" t="s">
        <v>1190</v>
      </c>
      <c r="G1545" s="14" t="s">
        <v>7</v>
      </c>
    </row>
    <row r="1546" spans="6:7" x14ac:dyDescent="0.35">
      <c r="F1546" s="14" t="s">
        <v>1246</v>
      </c>
      <c r="G1546" s="14" t="s">
        <v>56</v>
      </c>
    </row>
    <row r="1547" spans="6:7" x14ac:dyDescent="0.35">
      <c r="F1547" s="14" t="s">
        <v>1247</v>
      </c>
      <c r="G1547" s="14" t="s">
        <v>30</v>
      </c>
    </row>
    <row r="1548" spans="6:7" x14ac:dyDescent="0.35">
      <c r="F1548" s="14" t="s">
        <v>1248</v>
      </c>
      <c r="G1548" s="14" t="s">
        <v>11</v>
      </c>
    </row>
    <row r="1549" spans="6:7" x14ac:dyDescent="0.35">
      <c r="F1549" s="14" t="s">
        <v>1249</v>
      </c>
      <c r="G1549" s="14" t="s">
        <v>35</v>
      </c>
    </row>
    <row r="1550" spans="6:7" x14ac:dyDescent="0.35">
      <c r="F1550" s="14" t="s">
        <v>1250</v>
      </c>
      <c r="G1550" s="14" t="s">
        <v>17</v>
      </c>
    </row>
    <row r="1551" spans="6:7" x14ac:dyDescent="0.35">
      <c r="F1551" s="14" t="s">
        <v>146</v>
      </c>
      <c r="G1551" s="14" t="s">
        <v>7</v>
      </c>
    </row>
    <row r="1552" spans="6:7" x14ac:dyDescent="0.35">
      <c r="F1552" s="14" t="s">
        <v>1192</v>
      </c>
      <c r="G1552" s="14" t="s">
        <v>7</v>
      </c>
    </row>
    <row r="1553" spans="6:7" x14ac:dyDescent="0.35">
      <c r="F1553" s="14" t="s">
        <v>1251</v>
      </c>
      <c r="G1553" s="14" t="s">
        <v>56</v>
      </c>
    </row>
    <row r="1554" spans="6:7" x14ac:dyDescent="0.35">
      <c r="F1554" s="14" t="s">
        <v>1252</v>
      </c>
      <c r="G1554" s="14" t="s">
        <v>56</v>
      </c>
    </row>
    <row r="1555" spans="6:7" x14ac:dyDescent="0.35">
      <c r="F1555" s="14" t="s">
        <v>1253</v>
      </c>
      <c r="G1555" s="14" t="s">
        <v>149</v>
      </c>
    </row>
    <row r="1556" spans="6:7" x14ac:dyDescent="0.35">
      <c r="F1556" s="14" t="s">
        <v>1254</v>
      </c>
      <c r="G1556" s="14" t="s">
        <v>149</v>
      </c>
    </row>
    <row r="1557" spans="6:7" x14ac:dyDescent="0.35">
      <c r="F1557" s="14" t="s">
        <v>1255</v>
      </c>
      <c r="G1557" s="14" t="s">
        <v>7</v>
      </c>
    </row>
    <row r="1558" spans="6:7" x14ac:dyDescent="0.35">
      <c r="F1558" s="14" t="s">
        <v>1256</v>
      </c>
      <c r="G1558" s="14" t="s">
        <v>3</v>
      </c>
    </row>
    <row r="1559" spans="6:7" x14ac:dyDescent="0.35">
      <c r="F1559" s="14" t="s">
        <v>1257</v>
      </c>
      <c r="G1559" s="14" t="s">
        <v>35</v>
      </c>
    </row>
    <row r="1560" spans="6:7" x14ac:dyDescent="0.35">
      <c r="F1560" s="14" t="s">
        <v>1258</v>
      </c>
      <c r="G1560" s="14" t="s">
        <v>9</v>
      </c>
    </row>
    <row r="1561" spans="6:7" x14ac:dyDescent="0.35">
      <c r="F1561" s="14" t="s">
        <v>1259</v>
      </c>
      <c r="G1561" s="14" t="s">
        <v>35</v>
      </c>
    </row>
    <row r="1562" spans="6:7" x14ac:dyDescent="0.35">
      <c r="F1562" s="14" t="s">
        <v>1260</v>
      </c>
      <c r="G1562" s="14" t="s">
        <v>9</v>
      </c>
    </row>
    <row r="1563" spans="6:7" x14ac:dyDescent="0.35">
      <c r="F1563" s="14" t="s">
        <v>1249</v>
      </c>
      <c r="G1563" s="14" t="s">
        <v>35</v>
      </c>
    </row>
    <row r="1564" spans="6:7" x14ac:dyDescent="0.35">
      <c r="F1564" s="14" t="s">
        <v>1261</v>
      </c>
      <c r="G1564" s="14" t="s">
        <v>11</v>
      </c>
    </row>
    <row r="1565" spans="6:7" x14ac:dyDescent="0.35">
      <c r="F1565" s="14" t="s">
        <v>1262</v>
      </c>
      <c r="G1565" s="14" t="s">
        <v>11</v>
      </c>
    </row>
    <row r="1566" spans="6:7" x14ac:dyDescent="0.35">
      <c r="F1566" s="14" t="s">
        <v>1263</v>
      </c>
      <c r="G1566" s="14" t="s">
        <v>17</v>
      </c>
    </row>
    <row r="1567" spans="6:7" x14ac:dyDescent="0.35">
      <c r="F1567" s="14" t="s">
        <v>1259</v>
      </c>
      <c r="G1567" s="14" t="s">
        <v>30</v>
      </c>
    </row>
    <row r="1568" spans="6:7" x14ac:dyDescent="0.35">
      <c r="F1568" s="14" t="s">
        <v>1184</v>
      </c>
      <c r="G1568" s="14" t="s">
        <v>7</v>
      </c>
    </row>
    <row r="1569" spans="6:7" x14ac:dyDescent="0.35">
      <c r="F1569" s="14" t="s">
        <v>1264</v>
      </c>
      <c r="G1569" s="14" t="s">
        <v>17</v>
      </c>
    </row>
    <row r="1570" spans="6:7" x14ac:dyDescent="0.35">
      <c r="F1570" s="14" t="s">
        <v>1265</v>
      </c>
      <c r="G1570" s="14" t="s">
        <v>17</v>
      </c>
    </row>
    <row r="1571" spans="6:7" x14ac:dyDescent="0.35">
      <c r="F1571" s="14" t="s">
        <v>1266</v>
      </c>
      <c r="G1571" s="14" t="s">
        <v>3</v>
      </c>
    </row>
    <row r="1572" spans="6:7" x14ac:dyDescent="0.35">
      <c r="F1572" s="14" t="s">
        <v>1267</v>
      </c>
      <c r="G1572" s="14" t="s">
        <v>149</v>
      </c>
    </row>
    <row r="1573" spans="6:7" x14ac:dyDescent="0.35">
      <c r="F1573" s="14" t="s">
        <v>1268</v>
      </c>
      <c r="G1573" s="14" t="s">
        <v>25</v>
      </c>
    </row>
    <row r="1574" spans="6:7" x14ac:dyDescent="0.35">
      <c r="F1574" s="14" t="s">
        <v>1269</v>
      </c>
      <c r="G1574" s="14" t="s">
        <v>7</v>
      </c>
    </row>
    <row r="1575" spans="6:7" x14ac:dyDescent="0.35">
      <c r="F1575" s="14" t="s">
        <v>1270</v>
      </c>
      <c r="G1575" s="14" t="s">
        <v>7</v>
      </c>
    </row>
    <row r="1576" spans="6:7" x14ac:dyDescent="0.35">
      <c r="F1576" s="14" t="s">
        <v>1271</v>
      </c>
      <c r="G1576" s="14" t="s">
        <v>11</v>
      </c>
    </row>
    <row r="1577" spans="6:7" x14ac:dyDescent="0.35">
      <c r="F1577" s="14" t="s">
        <v>1268</v>
      </c>
      <c r="G1577" s="14" t="s">
        <v>21</v>
      </c>
    </row>
    <row r="1578" spans="6:7" x14ac:dyDescent="0.35">
      <c r="F1578" s="14" t="s">
        <v>1272</v>
      </c>
      <c r="G1578" s="14" t="s">
        <v>9</v>
      </c>
    </row>
    <row r="1579" spans="6:7" x14ac:dyDescent="0.35">
      <c r="F1579" s="14" t="s">
        <v>1273</v>
      </c>
      <c r="G1579" s="14" t="s">
        <v>7</v>
      </c>
    </row>
    <row r="1580" spans="6:7" x14ac:dyDescent="0.35">
      <c r="F1580" s="14" t="s">
        <v>1274</v>
      </c>
      <c r="G1580" s="14" t="s">
        <v>7</v>
      </c>
    </row>
    <row r="1581" spans="6:7" x14ac:dyDescent="0.35">
      <c r="F1581" s="14" t="s">
        <v>1275</v>
      </c>
      <c r="G1581" s="14" t="s">
        <v>7</v>
      </c>
    </row>
    <row r="1582" spans="6:7" x14ac:dyDescent="0.35">
      <c r="F1582" s="14" t="s">
        <v>1275</v>
      </c>
      <c r="G1582" s="14" t="s">
        <v>7</v>
      </c>
    </row>
    <row r="1583" spans="6:7" x14ac:dyDescent="0.35">
      <c r="F1583" s="14" t="s">
        <v>1276</v>
      </c>
      <c r="G1583" s="14" t="s">
        <v>9</v>
      </c>
    </row>
    <row r="1584" spans="6:7" x14ac:dyDescent="0.35">
      <c r="F1584" s="14" t="s">
        <v>1277</v>
      </c>
      <c r="G1584" s="14" t="s">
        <v>11</v>
      </c>
    </row>
    <row r="1585" spans="6:7" x14ac:dyDescent="0.35">
      <c r="F1585" s="14" t="s">
        <v>1255</v>
      </c>
      <c r="G1585" s="14" t="s">
        <v>7</v>
      </c>
    </row>
    <row r="1586" spans="6:7" x14ac:dyDescent="0.35">
      <c r="F1586" s="14" t="s">
        <v>1278</v>
      </c>
      <c r="G1586" s="14" t="s">
        <v>7</v>
      </c>
    </row>
    <row r="1587" spans="6:7" x14ac:dyDescent="0.35">
      <c r="F1587" s="14" t="s">
        <v>1278</v>
      </c>
      <c r="G1587" s="14" t="s">
        <v>7</v>
      </c>
    </row>
    <row r="1588" spans="6:7" x14ac:dyDescent="0.35">
      <c r="F1588" s="14" t="s">
        <v>1279</v>
      </c>
      <c r="G1588" s="14" t="s">
        <v>149</v>
      </c>
    </row>
    <row r="1589" spans="6:7" x14ac:dyDescent="0.35">
      <c r="F1589" s="14" t="s">
        <v>1280</v>
      </c>
      <c r="G1589" s="14" t="s">
        <v>7</v>
      </c>
    </row>
    <row r="1590" spans="6:7" x14ac:dyDescent="0.35">
      <c r="F1590" s="14" t="s">
        <v>1280</v>
      </c>
      <c r="G1590" s="14" t="s">
        <v>7</v>
      </c>
    </row>
    <row r="1591" spans="6:7" x14ac:dyDescent="0.35">
      <c r="F1591" s="14" t="s">
        <v>1257</v>
      </c>
      <c r="G1591" s="14" t="s">
        <v>35</v>
      </c>
    </row>
    <row r="1592" spans="6:7" x14ac:dyDescent="0.35">
      <c r="F1592" s="14" t="s">
        <v>1281</v>
      </c>
      <c r="G1592" s="14" t="s">
        <v>7</v>
      </c>
    </row>
    <row r="1593" spans="6:7" x14ac:dyDescent="0.35">
      <c r="F1593" s="14" t="s">
        <v>1252</v>
      </c>
      <c r="G1593" s="14" t="s">
        <v>7</v>
      </c>
    </row>
    <row r="1594" spans="6:7" x14ac:dyDescent="0.35">
      <c r="F1594" s="14" t="s">
        <v>1282</v>
      </c>
      <c r="G1594" s="14" t="s">
        <v>56</v>
      </c>
    </row>
    <row r="1595" spans="6:7" x14ac:dyDescent="0.35">
      <c r="F1595" s="14" t="s">
        <v>1186</v>
      </c>
      <c r="G1595" s="14" t="s">
        <v>11</v>
      </c>
    </row>
    <row r="1596" spans="6:7" x14ac:dyDescent="0.35">
      <c r="F1596" s="14" t="s">
        <v>1111</v>
      </c>
      <c r="G1596" s="14" t="s">
        <v>11</v>
      </c>
    </row>
    <row r="1597" spans="6:7" x14ac:dyDescent="0.35">
      <c r="F1597" s="14" t="s">
        <v>1283</v>
      </c>
      <c r="G1597" s="14" t="s">
        <v>11</v>
      </c>
    </row>
    <row r="1598" spans="6:7" x14ac:dyDescent="0.35">
      <c r="F1598" s="14" t="s">
        <v>1284</v>
      </c>
      <c r="G1598" s="14" t="s">
        <v>7</v>
      </c>
    </row>
    <row r="1599" spans="6:7" x14ac:dyDescent="0.35">
      <c r="F1599" s="14" t="s">
        <v>1183</v>
      </c>
      <c r="G1599" s="14" t="s">
        <v>11</v>
      </c>
    </row>
    <row r="1600" spans="6:7" x14ac:dyDescent="0.35">
      <c r="F1600" s="14" t="s">
        <v>1285</v>
      </c>
      <c r="G1600" s="14" t="s">
        <v>11</v>
      </c>
    </row>
    <row r="1601" spans="6:7" x14ac:dyDescent="0.35">
      <c r="F1601" s="14" t="s">
        <v>1286</v>
      </c>
      <c r="G1601" s="14" t="s">
        <v>17</v>
      </c>
    </row>
    <row r="1602" spans="6:7" x14ac:dyDescent="0.35">
      <c r="F1602" s="14" t="s">
        <v>1287</v>
      </c>
      <c r="G1602" s="14" t="s">
        <v>11</v>
      </c>
    </row>
    <row r="1603" spans="6:7" x14ac:dyDescent="0.35">
      <c r="F1603" s="14" t="s">
        <v>1130</v>
      </c>
      <c r="G1603" s="14" t="s">
        <v>30</v>
      </c>
    </row>
    <row r="1604" spans="6:7" x14ac:dyDescent="0.35">
      <c r="F1604" s="14" t="s">
        <v>1288</v>
      </c>
      <c r="G1604" s="14" t="s">
        <v>3</v>
      </c>
    </row>
    <row r="1605" spans="6:7" x14ac:dyDescent="0.35">
      <c r="F1605" s="14" t="s">
        <v>1289</v>
      </c>
      <c r="G1605" s="14" t="s">
        <v>17</v>
      </c>
    </row>
    <row r="1606" spans="6:7" x14ac:dyDescent="0.35">
      <c r="F1606" s="14" t="s">
        <v>1252</v>
      </c>
      <c r="G1606" s="14" t="s">
        <v>7</v>
      </c>
    </row>
    <row r="1607" spans="6:7" x14ac:dyDescent="0.35">
      <c r="F1607" s="14" t="s">
        <v>1290</v>
      </c>
      <c r="G1607" s="14" t="s">
        <v>7</v>
      </c>
    </row>
    <row r="1608" spans="6:7" x14ac:dyDescent="0.35">
      <c r="F1608" s="14" t="s">
        <v>1291</v>
      </c>
      <c r="G1608" s="14" t="s">
        <v>17</v>
      </c>
    </row>
    <row r="1609" spans="6:7" x14ac:dyDescent="0.35">
      <c r="F1609" s="14" t="s">
        <v>1292</v>
      </c>
      <c r="G1609" s="14" t="s">
        <v>11</v>
      </c>
    </row>
    <row r="1610" spans="6:7" x14ac:dyDescent="0.35">
      <c r="F1610" s="14" t="s">
        <v>1293</v>
      </c>
      <c r="G1610" s="14" t="s">
        <v>11</v>
      </c>
    </row>
    <row r="1611" spans="6:7" x14ac:dyDescent="0.35">
      <c r="F1611" s="14" t="s">
        <v>1294</v>
      </c>
      <c r="G1611" s="14" t="s">
        <v>9</v>
      </c>
    </row>
    <row r="1612" spans="6:7" x14ac:dyDescent="0.35">
      <c r="F1612" s="14" t="s">
        <v>1295</v>
      </c>
      <c r="G1612" s="14" t="s">
        <v>9</v>
      </c>
    </row>
    <row r="1613" spans="6:7" x14ac:dyDescent="0.35">
      <c r="F1613" s="14" t="s">
        <v>183</v>
      </c>
      <c r="G1613" s="14" t="s">
        <v>7</v>
      </c>
    </row>
    <row r="1614" spans="6:7" x14ac:dyDescent="0.35">
      <c r="F1614" s="14" t="s">
        <v>1296</v>
      </c>
      <c r="G1614" s="14" t="s">
        <v>17</v>
      </c>
    </row>
    <row r="1615" spans="6:7" x14ac:dyDescent="0.35">
      <c r="F1615" s="14" t="s">
        <v>1290</v>
      </c>
      <c r="G1615" s="14" t="s">
        <v>21</v>
      </c>
    </row>
    <row r="1616" spans="6:7" x14ac:dyDescent="0.35">
      <c r="F1616" s="14" t="s">
        <v>1107</v>
      </c>
      <c r="G1616" s="14" t="s">
        <v>11</v>
      </c>
    </row>
    <row r="1617" spans="6:7" x14ac:dyDescent="0.35">
      <c r="F1617" s="14" t="s">
        <v>1297</v>
      </c>
      <c r="G1617" s="14" t="s">
        <v>17</v>
      </c>
    </row>
    <row r="1618" spans="6:7" x14ac:dyDescent="0.35">
      <c r="F1618" s="14" t="s">
        <v>1187</v>
      </c>
      <c r="G1618" s="14" t="s">
        <v>30</v>
      </c>
    </row>
    <row r="1619" spans="6:7" x14ac:dyDescent="0.35">
      <c r="F1619" s="14" t="s">
        <v>1298</v>
      </c>
      <c r="G1619" s="14" t="s">
        <v>11</v>
      </c>
    </row>
    <row r="1620" spans="6:7" x14ac:dyDescent="0.35">
      <c r="F1620" s="14" t="s">
        <v>1299</v>
      </c>
      <c r="G1620" s="14" t="s">
        <v>11</v>
      </c>
    </row>
    <row r="1621" spans="6:7" x14ac:dyDescent="0.35">
      <c r="F1621" s="14" t="s">
        <v>1184</v>
      </c>
      <c r="G1621" s="14" t="s">
        <v>21</v>
      </c>
    </row>
    <row r="1622" spans="6:7" x14ac:dyDescent="0.35">
      <c r="F1622" s="14" t="s">
        <v>1300</v>
      </c>
      <c r="G1622" s="14" t="s">
        <v>11</v>
      </c>
    </row>
    <row r="1623" spans="6:7" x14ac:dyDescent="0.35">
      <c r="F1623" s="14" t="s">
        <v>1301</v>
      </c>
      <c r="G1623" s="14" t="s">
        <v>3</v>
      </c>
    </row>
    <row r="1624" spans="6:7" x14ac:dyDescent="0.35">
      <c r="F1624" s="14" t="s">
        <v>1302</v>
      </c>
      <c r="G1624" s="14" t="s">
        <v>11</v>
      </c>
    </row>
    <row r="1625" spans="6:7" x14ac:dyDescent="0.35">
      <c r="F1625" s="14" t="s">
        <v>1303</v>
      </c>
      <c r="G1625" s="14" t="s">
        <v>11</v>
      </c>
    </row>
    <row r="1626" spans="6:7" x14ac:dyDescent="0.35">
      <c r="F1626" s="14" t="s">
        <v>1304</v>
      </c>
      <c r="G1626" s="14" t="s">
        <v>30</v>
      </c>
    </row>
    <row r="1627" spans="6:7" x14ac:dyDescent="0.35">
      <c r="F1627" s="14" t="s">
        <v>1305</v>
      </c>
      <c r="G1627" s="14" t="s">
        <v>550</v>
      </c>
    </row>
    <row r="1628" spans="6:7" x14ac:dyDescent="0.35">
      <c r="F1628" s="14" t="s">
        <v>353</v>
      </c>
      <c r="G1628" s="14" t="s">
        <v>35</v>
      </c>
    </row>
    <row r="1629" spans="6:7" x14ac:dyDescent="0.35">
      <c r="F1629" s="14" t="s">
        <v>1270</v>
      </c>
      <c r="G1629" s="14" t="s">
        <v>7</v>
      </c>
    </row>
    <row r="1630" spans="6:7" x14ac:dyDescent="0.35">
      <c r="F1630" s="14" t="s">
        <v>1306</v>
      </c>
      <c r="G1630" s="14" t="s">
        <v>7</v>
      </c>
    </row>
    <row r="1631" spans="6:7" x14ac:dyDescent="0.35">
      <c r="F1631" s="14" t="s">
        <v>1307</v>
      </c>
      <c r="G1631" s="14" t="s">
        <v>7</v>
      </c>
    </row>
    <row r="1632" spans="6:7" x14ac:dyDescent="0.35">
      <c r="F1632" s="14" t="s">
        <v>1265</v>
      </c>
      <c r="G1632" s="14" t="s">
        <v>35</v>
      </c>
    </row>
    <row r="1633" spans="6:7" x14ac:dyDescent="0.35">
      <c r="F1633" s="14" t="s">
        <v>1308</v>
      </c>
      <c r="G1633" s="14" t="s">
        <v>3</v>
      </c>
    </row>
    <row r="1634" spans="6:7" x14ac:dyDescent="0.35">
      <c r="F1634" s="14" t="s">
        <v>1309</v>
      </c>
      <c r="G1634" s="14" t="s">
        <v>7</v>
      </c>
    </row>
    <row r="1635" spans="6:7" x14ac:dyDescent="0.35">
      <c r="F1635" s="14" t="s">
        <v>1310</v>
      </c>
      <c r="G1635" s="14" t="s">
        <v>3</v>
      </c>
    </row>
    <row r="1636" spans="6:7" x14ac:dyDescent="0.35">
      <c r="F1636" s="14" t="s">
        <v>1311</v>
      </c>
      <c r="G1636" s="14" t="s">
        <v>17</v>
      </c>
    </row>
    <row r="1637" spans="6:7" x14ac:dyDescent="0.35">
      <c r="F1637" s="14" t="s">
        <v>1312</v>
      </c>
      <c r="G1637" s="14" t="s">
        <v>17</v>
      </c>
    </row>
    <row r="1638" spans="6:7" x14ac:dyDescent="0.35">
      <c r="F1638" s="14" t="s">
        <v>1313</v>
      </c>
      <c r="G1638" s="14" t="s">
        <v>3</v>
      </c>
    </row>
    <row r="1639" spans="6:7" x14ac:dyDescent="0.35">
      <c r="F1639" s="14" t="s">
        <v>1314</v>
      </c>
      <c r="G1639" s="14" t="s">
        <v>3</v>
      </c>
    </row>
    <row r="1640" spans="6:7" x14ac:dyDescent="0.35">
      <c r="F1640" s="14" t="s">
        <v>1315</v>
      </c>
      <c r="G1640" s="14" t="s">
        <v>7</v>
      </c>
    </row>
    <row r="1641" spans="6:7" x14ac:dyDescent="0.35">
      <c r="F1641" s="14" t="s">
        <v>1316</v>
      </c>
      <c r="G1641" s="14" t="s">
        <v>11</v>
      </c>
    </row>
    <row r="1642" spans="6:7" x14ac:dyDescent="0.35">
      <c r="F1642" s="14" t="s">
        <v>1317</v>
      </c>
      <c r="G1642" s="14" t="s">
        <v>35</v>
      </c>
    </row>
    <row r="1643" spans="6:7" x14ac:dyDescent="0.35">
      <c r="F1643" s="14" t="s">
        <v>1317</v>
      </c>
      <c r="G1643" s="14" t="s">
        <v>21</v>
      </c>
    </row>
    <row r="1644" spans="6:7" x14ac:dyDescent="0.35">
      <c r="F1644" s="14" t="s">
        <v>1318</v>
      </c>
      <c r="G1644" s="14" t="s">
        <v>3</v>
      </c>
    </row>
    <row r="1645" spans="6:7" x14ac:dyDescent="0.35">
      <c r="F1645" s="14" t="s">
        <v>1319</v>
      </c>
      <c r="G1645" s="14" t="s">
        <v>11</v>
      </c>
    </row>
    <row r="1646" spans="6:7" x14ac:dyDescent="0.35">
      <c r="F1646" s="14" t="s">
        <v>1320</v>
      </c>
      <c r="G1646" s="14" t="s">
        <v>3</v>
      </c>
    </row>
    <row r="1647" spans="6:7" x14ac:dyDescent="0.35">
      <c r="F1647" s="14" t="s">
        <v>1321</v>
      </c>
      <c r="G1647" s="14" t="s">
        <v>7</v>
      </c>
    </row>
    <row r="1648" spans="6:7" x14ac:dyDescent="0.35">
      <c r="F1648" s="14" t="s">
        <v>1322</v>
      </c>
      <c r="G1648" s="14" t="s">
        <v>7</v>
      </c>
    </row>
    <row r="1649" spans="6:7" x14ac:dyDescent="0.35">
      <c r="F1649" s="14" t="s">
        <v>1323</v>
      </c>
      <c r="G1649" s="14" t="s">
        <v>7</v>
      </c>
    </row>
    <row r="1650" spans="6:7" x14ac:dyDescent="0.35">
      <c r="F1650" s="14" t="s">
        <v>1324</v>
      </c>
      <c r="G1650" s="14" t="s">
        <v>11</v>
      </c>
    </row>
    <row r="1651" spans="6:7" x14ac:dyDescent="0.35">
      <c r="F1651" s="14" t="s">
        <v>1325</v>
      </c>
      <c r="G1651" s="14" t="s">
        <v>17</v>
      </c>
    </row>
    <row r="1652" spans="6:7" x14ac:dyDescent="0.35">
      <c r="F1652" s="14" t="s">
        <v>1086</v>
      </c>
      <c r="G1652" s="14" t="s">
        <v>149</v>
      </c>
    </row>
    <row r="1653" spans="6:7" x14ac:dyDescent="0.35">
      <c r="F1653" s="14" t="s">
        <v>1295</v>
      </c>
      <c r="G1653" s="14" t="s">
        <v>100</v>
      </c>
    </row>
    <row r="1654" spans="6:7" x14ac:dyDescent="0.35">
      <c r="F1654" s="14" t="s">
        <v>1326</v>
      </c>
      <c r="G1654" s="14" t="s">
        <v>7</v>
      </c>
    </row>
    <row r="1655" spans="6:7" x14ac:dyDescent="0.35">
      <c r="F1655" s="14" t="s">
        <v>1327</v>
      </c>
      <c r="G1655" s="14" t="s">
        <v>7</v>
      </c>
    </row>
    <row r="1656" spans="6:7" x14ac:dyDescent="0.35">
      <c r="F1656" s="15" t="s">
        <v>1328</v>
      </c>
      <c r="G1656" s="15" t="s">
        <v>7</v>
      </c>
    </row>
    <row r="1657" spans="6:7" x14ac:dyDescent="0.35">
      <c r="F1657" s="14" t="s">
        <v>406</v>
      </c>
      <c r="G1657" s="14" t="s">
        <v>11</v>
      </c>
    </row>
    <row r="1658" spans="6:7" x14ac:dyDescent="0.35">
      <c r="F1658" s="14" t="s">
        <v>1329</v>
      </c>
      <c r="G1658" s="14" t="s">
        <v>9</v>
      </c>
    </row>
    <row r="1659" spans="6:7" x14ac:dyDescent="0.35">
      <c r="F1659" s="14" t="s">
        <v>1330</v>
      </c>
      <c r="G1659" s="14" t="s">
        <v>11</v>
      </c>
    </row>
    <row r="1660" spans="6:7" x14ac:dyDescent="0.35">
      <c r="F1660" s="14" t="s">
        <v>1331</v>
      </c>
      <c r="G1660" s="14" t="s">
        <v>100</v>
      </c>
    </row>
    <row r="1661" spans="6:7" x14ac:dyDescent="0.35">
      <c r="F1661" s="14" t="s">
        <v>1332</v>
      </c>
      <c r="G1661" s="14" t="s">
        <v>7</v>
      </c>
    </row>
    <row r="1662" spans="6:7" x14ac:dyDescent="0.35">
      <c r="F1662" s="14" t="s">
        <v>1333</v>
      </c>
      <c r="G1662" s="14" t="s">
        <v>11</v>
      </c>
    </row>
    <row r="1663" spans="6:7" x14ac:dyDescent="0.35">
      <c r="F1663" s="14" t="s">
        <v>682</v>
      </c>
      <c r="G1663" s="14" t="s">
        <v>7</v>
      </c>
    </row>
    <row r="1664" spans="6:7" x14ac:dyDescent="0.35">
      <c r="F1664" s="14" t="s">
        <v>1334</v>
      </c>
      <c r="G1664" s="14" t="s">
        <v>7</v>
      </c>
    </row>
    <row r="1665" spans="6:7" x14ac:dyDescent="0.35">
      <c r="F1665" s="15" t="s">
        <v>1335</v>
      </c>
      <c r="G1665" s="15" t="s">
        <v>11</v>
      </c>
    </row>
    <row r="1666" spans="6:7" x14ac:dyDescent="0.35">
      <c r="F1666" s="14" t="s">
        <v>1336</v>
      </c>
      <c r="G1666" s="14" t="s">
        <v>7</v>
      </c>
    </row>
    <row r="1667" spans="6:7" x14ac:dyDescent="0.35">
      <c r="F1667" s="14" t="s">
        <v>1337</v>
      </c>
      <c r="G1667" s="14" t="s">
        <v>17</v>
      </c>
    </row>
    <row r="1668" spans="6:7" x14ac:dyDescent="0.35">
      <c r="F1668" s="14" t="s">
        <v>1338</v>
      </c>
      <c r="G1668" s="14" t="s">
        <v>7</v>
      </c>
    </row>
    <row r="1669" spans="6:7" x14ac:dyDescent="0.35">
      <c r="F1669" s="14" t="s">
        <v>1339</v>
      </c>
      <c r="G1669" s="14" t="s">
        <v>17</v>
      </c>
    </row>
    <row r="1670" spans="6:7" x14ac:dyDescent="0.35">
      <c r="F1670" s="14" t="s">
        <v>1322</v>
      </c>
      <c r="G1670" s="14" t="s">
        <v>7</v>
      </c>
    </row>
    <row r="1671" spans="6:7" x14ac:dyDescent="0.35">
      <c r="F1671" s="14" t="s">
        <v>1340</v>
      </c>
      <c r="G1671" s="14" t="s">
        <v>35</v>
      </c>
    </row>
    <row r="1672" spans="6:7" x14ac:dyDescent="0.35">
      <c r="F1672" s="14" t="s">
        <v>1315</v>
      </c>
      <c r="G1672" s="14" t="s">
        <v>21</v>
      </c>
    </row>
    <row r="1673" spans="6:7" x14ac:dyDescent="0.35">
      <c r="F1673" s="14" t="s">
        <v>1341</v>
      </c>
      <c r="G1673" s="14" t="s">
        <v>17</v>
      </c>
    </row>
    <row r="1674" spans="6:7" x14ac:dyDescent="0.35">
      <c r="F1674" s="14" t="s">
        <v>1342</v>
      </c>
      <c r="G1674" s="14" t="s">
        <v>7</v>
      </c>
    </row>
    <row r="1675" spans="6:7" x14ac:dyDescent="0.35">
      <c r="F1675" s="14" t="s">
        <v>1265</v>
      </c>
      <c r="G1675" s="14" t="s">
        <v>21</v>
      </c>
    </row>
    <row r="1676" spans="6:7" x14ac:dyDescent="0.35">
      <c r="F1676" s="14" t="s">
        <v>1343</v>
      </c>
      <c r="G1676" s="14" t="s">
        <v>35</v>
      </c>
    </row>
    <row r="1677" spans="6:7" x14ac:dyDescent="0.35">
      <c r="F1677" s="14" t="s">
        <v>1344</v>
      </c>
      <c r="G1677" s="14" t="s">
        <v>7</v>
      </c>
    </row>
    <row r="1678" spans="6:7" x14ac:dyDescent="0.35">
      <c r="F1678" s="14" t="s">
        <v>1345</v>
      </c>
      <c r="G1678" s="14" t="s">
        <v>3</v>
      </c>
    </row>
    <row r="1679" spans="6:7" x14ac:dyDescent="0.35">
      <c r="F1679" s="14" t="s">
        <v>1346</v>
      </c>
      <c r="G1679" s="14" t="s">
        <v>11</v>
      </c>
    </row>
    <row r="1680" spans="6:7" x14ac:dyDescent="0.35">
      <c r="F1680" s="14" t="s">
        <v>1347</v>
      </c>
      <c r="G1680" s="14" t="s">
        <v>11</v>
      </c>
    </row>
    <row r="1681" spans="6:7" x14ac:dyDescent="0.35">
      <c r="F1681" s="14" t="s">
        <v>1250</v>
      </c>
      <c r="G1681" s="14" t="s">
        <v>7</v>
      </c>
    </row>
    <row r="1682" spans="6:7" x14ac:dyDescent="0.35">
      <c r="F1682" s="14" t="s">
        <v>1250</v>
      </c>
      <c r="G1682" s="14" t="s">
        <v>21</v>
      </c>
    </row>
    <row r="1683" spans="6:7" x14ac:dyDescent="0.35">
      <c r="F1683" s="14" t="s">
        <v>1344</v>
      </c>
      <c r="G1683" s="14" t="s">
        <v>7</v>
      </c>
    </row>
    <row r="1684" spans="6:7" x14ac:dyDescent="0.35">
      <c r="F1684" s="14" t="s">
        <v>1348</v>
      </c>
      <c r="G1684" s="14" t="s">
        <v>7</v>
      </c>
    </row>
    <row r="1685" spans="6:7" x14ac:dyDescent="0.35">
      <c r="F1685" s="14" t="s">
        <v>1349</v>
      </c>
      <c r="G1685" s="14" t="s">
        <v>7</v>
      </c>
    </row>
    <row r="1686" spans="6:7" x14ac:dyDescent="0.35">
      <c r="F1686" s="14" t="s">
        <v>1349</v>
      </c>
      <c r="G1686" s="14" t="s">
        <v>7</v>
      </c>
    </row>
    <row r="1687" spans="6:7" x14ac:dyDescent="0.35">
      <c r="F1687" s="14" t="s">
        <v>1350</v>
      </c>
      <c r="G1687" s="14" t="s">
        <v>11</v>
      </c>
    </row>
    <row r="1688" spans="6:7" x14ac:dyDescent="0.35">
      <c r="F1688" s="14" t="s">
        <v>1351</v>
      </c>
      <c r="G1688" s="14" t="s">
        <v>11</v>
      </c>
    </row>
    <row r="1689" spans="6:7" x14ac:dyDescent="0.35">
      <c r="F1689" s="14" t="s">
        <v>1352</v>
      </c>
      <c r="G1689" s="14" t="s">
        <v>11</v>
      </c>
    </row>
    <row r="1690" spans="6:7" x14ac:dyDescent="0.35">
      <c r="F1690" s="14" t="s">
        <v>1353</v>
      </c>
      <c r="G1690" s="14" t="s">
        <v>100</v>
      </c>
    </row>
    <row r="1691" spans="6:7" x14ac:dyDescent="0.35">
      <c r="F1691" s="14" t="s">
        <v>1354</v>
      </c>
      <c r="G1691" s="14" t="s">
        <v>11</v>
      </c>
    </row>
    <row r="1692" spans="6:7" x14ac:dyDescent="0.35">
      <c r="F1692" s="14" t="s">
        <v>1340</v>
      </c>
      <c r="G1692" s="14" t="s">
        <v>30</v>
      </c>
    </row>
    <row r="1693" spans="6:7" x14ac:dyDescent="0.35">
      <c r="F1693" s="14" t="s">
        <v>1355</v>
      </c>
      <c r="G1693" s="14" t="s">
        <v>11</v>
      </c>
    </row>
    <row r="1694" spans="6:7" x14ac:dyDescent="0.35">
      <c r="F1694" s="14" t="s">
        <v>1356</v>
      </c>
      <c r="G1694" s="14" t="s">
        <v>11</v>
      </c>
    </row>
    <row r="1695" spans="6:7" x14ac:dyDescent="0.35">
      <c r="F1695" s="14" t="s">
        <v>1343</v>
      </c>
      <c r="G1695" s="14" t="s">
        <v>35</v>
      </c>
    </row>
    <row r="1696" spans="6:7" x14ac:dyDescent="0.35">
      <c r="F1696" s="14" t="s">
        <v>1357</v>
      </c>
      <c r="G1696" s="14" t="s">
        <v>11</v>
      </c>
    </row>
    <row r="1697" spans="6:7" x14ac:dyDescent="0.35">
      <c r="F1697" s="14" t="s">
        <v>1358</v>
      </c>
      <c r="G1697" s="14" t="s">
        <v>7</v>
      </c>
    </row>
    <row r="1698" spans="6:7" x14ac:dyDescent="0.35">
      <c r="F1698" s="14" t="s">
        <v>1358</v>
      </c>
      <c r="G1698" s="14" t="s">
        <v>7</v>
      </c>
    </row>
    <row r="1699" spans="6:7" x14ac:dyDescent="0.35">
      <c r="F1699" s="14" t="s">
        <v>1359</v>
      </c>
      <c r="G1699" s="14" t="s">
        <v>11</v>
      </c>
    </row>
    <row r="1700" spans="6:7" x14ac:dyDescent="0.35">
      <c r="F1700" s="14" t="s">
        <v>1360</v>
      </c>
      <c r="G1700" s="14" t="s">
        <v>7</v>
      </c>
    </row>
    <row r="1701" spans="6:7" x14ac:dyDescent="0.35">
      <c r="F1701" s="14" t="s">
        <v>1334</v>
      </c>
      <c r="G1701" s="14" t="s">
        <v>7</v>
      </c>
    </row>
    <row r="1702" spans="6:7" x14ac:dyDescent="0.35">
      <c r="F1702" s="14" t="s">
        <v>1124</v>
      </c>
      <c r="G1702" s="14" t="s">
        <v>56</v>
      </c>
    </row>
    <row r="1703" spans="6:7" x14ac:dyDescent="0.35">
      <c r="F1703" s="14" t="s">
        <v>1282</v>
      </c>
      <c r="G1703" s="14" t="s">
        <v>956</v>
      </c>
    </row>
    <row r="1704" spans="6:7" x14ac:dyDescent="0.35">
      <c r="F1704" s="14" t="s">
        <v>1361</v>
      </c>
      <c r="G1704" s="14" t="s">
        <v>56</v>
      </c>
    </row>
    <row r="1705" spans="6:7" x14ac:dyDescent="0.35">
      <c r="F1705" s="14" t="s">
        <v>1362</v>
      </c>
      <c r="G1705" s="14" t="s">
        <v>56</v>
      </c>
    </row>
    <row r="1706" spans="6:7" x14ac:dyDescent="0.35">
      <c r="F1706" s="14" t="s">
        <v>1358</v>
      </c>
      <c r="G1706" s="14" t="s">
        <v>56</v>
      </c>
    </row>
    <row r="1707" spans="6:7" x14ac:dyDescent="0.35">
      <c r="F1707" s="14" t="s">
        <v>1363</v>
      </c>
      <c r="G1707" s="14" t="s">
        <v>17</v>
      </c>
    </row>
    <row r="1708" spans="6:7" x14ac:dyDescent="0.35">
      <c r="F1708" s="14" t="s">
        <v>1364</v>
      </c>
      <c r="G1708" s="14" t="s">
        <v>11</v>
      </c>
    </row>
    <row r="1709" spans="6:7" x14ac:dyDescent="0.35">
      <c r="F1709" s="14" t="s">
        <v>1365</v>
      </c>
      <c r="G1709" s="14" t="s">
        <v>7</v>
      </c>
    </row>
    <row r="1710" spans="6:7" x14ac:dyDescent="0.35">
      <c r="F1710" s="14" t="s">
        <v>1366</v>
      </c>
      <c r="G1710" s="14" t="s">
        <v>128</v>
      </c>
    </row>
    <row r="1711" spans="6:7" x14ac:dyDescent="0.35">
      <c r="F1711" s="14" t="s">
        <v>1367</v>
      </c>
      <c r="G1711" s="14" t="s">
        <v>11</v>
      </c>
    </row>
    <row r="1712" spans="6:7" x14ac:dyDescent="0.35">
      <c r="F1712" s="14" t="s">
        <v>1368</v>
      </c>
      <c r="G1712" s="14" t="s">
        <v>7</v>
      </c>
    </row>
    <row r="1713" spans="6:7" x14ac:dyDescent="0.35">
      <c r="F1713" s="14" t="s">
        <v>1369</v>
      </c>
      <c r="G1713" s="14" t="s">
        <v>17</v>
      </c>
    </row>
    <row r="1714" spans="6:7" x14ac:dyDescent="0.35">
      <c r="F1714" s="14" t="s">
        <v>1370</v>
      </c>
      <c r="G1714" s="14" t="s">
        <v>30</v>
      </c>
    </row>
    <row r="1715" spans="6:7" x14ac:dyDescent="0.35">
      <c r="F1715" s="14" t="s">
        <v>1331</v>
      </c>
      <c r="G1715" s="14" t="s">
        <v>100</v>
      </c>
    </row>
    <row r="1716" spans="6:7" x14ac:dyDescent="0.35">
      <c r="F1716" s="14" t="s">
        <v>1371</v>
      </c>
      <c r="G1716" s="14" t="s">
        <v>11</v>
      </c>
    </row>
    <row r="1717" spans="6:7" x14ac:dyDescent="0.35">
      <c r="F1717" s="14" t="s">
        <v>1372</v>
      </c>
      <c r="G1717" s="14" t="s">
        <v>11</v>
      </c>
    </row>
    <row r="1718" spans="6:7" x14ac:dyDescent="0.35">
      <c r="F1718" s="14" t="s">
        <v>1324</v>
      </c>
      <c r="G1718" s="14" t="s">
        <v>11</v>
      </c>
    </row>
    <row r="1719" spans="6:7" x14ac:dyDescent="0.35">
      <c r="F1719" s="14" t="s">
        <v>1373</v>
      </c>
      <c r="G1719" s="14" t="s">
        <v>7</v>
      </c>
    </row>
    <row r="1720" spans="6:7" x14ac:dyDescent="0.35">
      <c r="F1720" s="14" t="s">
        <v>1373</v>
      </c>
      <c r="G1720" s="14" t="s">
        <v>21</v>
      </c>
    </row>
    <row r="1721" spans="6:7" x14ac:dyDescent="0.35">
      <c r="F1721" s="14" t="s">
        <v>589</v>
      </c>
      <c r="G1721" s="14" t="s">
        <v>7</v>
      </c>
    </row>
    <row r="1722" spans="6:7" x14ac:dyDescent="0.35">
      <c r="F1722" s="14" t="s">
        <v>1374</v>
      </c>
      <c r="G1722" s="14" t="s">
        <v>7</v>
      </c>
    </row>
    <row r="1723" spans="6:7" x14ac:dyDescent="0.35">
      <c r="F1723" s="14" t="s">
        <v>1207</v>
      </c>
      <c r="G1723" s="14" t="s">
        <v>7</v>
      </c>
    </row>
    <row r="1724" spans="6:7" x14ac:dyDescent="0.35">
      <c r="F1724" s="14" t="s">
        <v>1375</v>
      </c>
      <c r="G1724" s="14" t="s">
        <v>7</v>
      </c>
    </row>
    <row r="1725" spans="6:7" x14ac:dyDescent="0.35">
      <c r="F1725" s="14" t="s">
        <v>1376</v>
      </c>
      <c r="G1725" s="14" t="s">
        <v>7</v>
      </c>
    </row>
    <row r="1726" spans="6:7" x14ac:dyDescent="0.35">
      <c r="F1726" s="14" t="s">
        <v>1377</v>
      </c>
      <c r="G1726" s="14" t="s">
        <v>9</v>
      </c>
    </row>
    <row r="1727" spans="6:7" x14ac:dyDescent="0.35">
      <c r="F1727" s="14" t="s">
        <v>1378</v>
      </c>
      <c r="G1727" s="14" t="s">
        <v>3</v>
      </c>
    </row>
    <row r="1728" spans="6:7" x14ac:dyDescent="0.35">
      <c r="F1728" s="15" t="s">
        <v>1379</v>
      </c>
      <c r="G1728" s="15" t="s">
        <v>17</v>
      </c>
    </row>
    <row r="1729" spans="6:7" x14ac:dyDescent="0.35">
      <c r="F1729" s="14" t="s">
        <v>1380</v>
      </c>
      <c r="G1729" s="14" t="s">
        <v>17</v>
      </c>
    </row>
    <row r="1730" spans="6:7" x14ac:dyDescent="0.35">
      <c r="F1730" s="14" t="s">
        <v>1381</v>
      </c>
      <c r="G1730" s="14" t="s">
        <v>7</v>
      </c>
    </row>
    <row r="1731" spans="6:7" x14ac:dyDescent="0.35">
      <c r="F1731" s="14" t="s">
        <v>1382</v>
      </c>
      <c r="G1731" s="14" t="s">
        <v>11</v>
      </c>
    </row>
    <row r="1732" spans="6:7" x14ac:dyDescent="0.35">
      <c r="F1732" s="14" t="s">
        <v>1383</v>
      </c>
      <c r="G1732" s="14" t="s">
        <v>11</v>
      </c>
    </row>
    <row r="1733" spans="6:7" x14ac:dyDescent="0.35">
      <c r="F1733" s="14" t="s">
        <v>1384</v>
      </c>
      <c r="G1733" s="14" t="s">
        <v>17</v>
      </c>
    </row>
    <row r="1734" spans="6:7" x14ac:dyDescent="0.35">
      <c r="F1734" s="14" t="s">
        <v>1385</v>
      </c>
      <c r="G1734" s="14" t="s">
        <v>3</v>
      </c>
    </row>
    <row r="1735" spans="6:7" x14ac:dyDescent="0.35">
      <c r="F1735" s="14" t="s">
        <v>1386</v>
      </c>
      <c r="G1735" s="14" t="s">
        <v>17</v>
      </c>
    </row>
    <row r="1736" spans="6:7" x14ac:dyDescent="0.35">
      <c r="F1736" s="14" t="s">
        <v>1387</v>
      </c>
      <c r="G1736" s="14" t="s">
        <v>7</v>
      </c>
    </row>
    <row r="1737" spans="6:7" x14ac:dyDescent="0.35">
      <c r="F1737" s="14" t="s">
        <v>1388</v>
      </c>
      <c r="G1737" s="14" t="s">
        <v>3</v>
      </c>
    </row>
    <row r="1738" spans="6:7" x14ac:dyDescent="0.35">
      <c r="F1738" s="14" t="s">
        <v>1389</v>
      </c>
      <c r="G1738" s="14" t="s">
        <v>17</v>
      </c>
    </row>
    <row r="1739" spans="6:7" x14ac:dyDescent="0.35">
      <c r="F1739" s="14" t="s">
        <v>1390</v>
      </c>
      <c r="G1739" s="14" t="s">
        <v>11</v>
      </c>
    </row>
    <row r="1740" spans="6:7" x14ac:dyDescent="0.35">
      <c r="F1740" s="14" t="s">
        <v>1391</v>
      </c>
      <c r="G1740" s="14" t="s">
        <v>7</v>
      </c>
    </row>
    <row r="1741" spans="6:7" x14ac:dyDescent="0.35">
      <c r="F1741" s="14" t="s">
        <v>1392</v>
      </c>
      <c r="G1741" s="14" t="s">
        <v>11</v>
      </c>
    </row>
    <row r="1742" spans="6:7" x14ac:dyDescent="0.35">
      <c r="F1742" s="14" t="s">
        <v>1393</v>
      </c>
      <c r="G1742" s="14" t="s">
        <v>11</v>
      </c>
    </row>
    <row r="1743" spans="6:7" x14ac:dyDescent="0.35">
      <c r="F1743" s="14" t="s">
        <v>1394</v>
      </c>
      <c r="G1743" s="14" t="s">
        <v>17</v>
      </c>
    </row>
    <row r="1744" spans="6:7" x14ac:dyDescent="0.35">
      <c r="F1744" s="14" t="s">
        <v>1395</v>
      </c>
      <c r="G1744" s="14" t="s">
        <v>17</v>
      </c>
    </row>
    <row r="1745" spans="6:7" x14ac:dyDescent="0.35">
      <c r="F1745" s="14" t="s">
        <v>1396</v>
      </c>
      <c r="G1745" s="14" t="s">
        <v>11</v>
      </c>
    </row>
    <row r="1746" spans="6:7" x14ac:dyDescent="0.35">
      <c r="F1746" s="14" t="s">
        <v>1211</v>
      </c>
      <c r="G1746" s="14" t="s">
        <v>7</v>
      </c>
    </row>
    <row r="1747" spans="6:7" x14ac:dyDescent="0.35">
      <c r="F1747" s="14" t="s">
        <v>1397</v>
      </c>
      <c r="G1747" s="14" t="s">
        <v>11</v>
      </c>
    </row>
    <row r="1748" spans="6:7" x14ac:dyDescent="0.35">
      <c r="F1748" s="14" t="s">
        <v>1362</v>
      </c>
      <c r="G1748" s="14" t="s">
        <v>11</v>
      </c>
    </row>
    <row r="1749" spans="6:7" x14ac:dyDescent="0.35">
      <c r="F1749" s="14" t="s">
        <v>1398</v>
      </c>
      <c r="G1749" s="14" t="s">
        <v>35</v>
      </c>
    </row>
    <row r="1750" spans="6:7" x14ac:dyDescent="0.35">
      <c r="F1750" s="15" t="s">
        <v>1399</v>
      </c>
      <c r="G1750" s="15" t="s">
        <v>7</v>
      </c>
    </row>
    <row r="1751" spans="6:7" x14ac:dyDescent="0.35">
      <c r="F1751" s="14" t="s">
        <v>1400</v>
      </c>
      <c r="G1751" s="14" t="s">
        <v>30</v>
      </c>
    </row>
    <row r="1752" spans="6:7" x14ac:dyDescent="0.35">
      <c r="F1752" s="14" t="s">
        <v>1401</v>
      </c>
      <c r="G1752" s="14" t="s">
        <v>11</v>
      </c>
    </row>
    <row r="1753" spans="6:7" x14ac:dyDescent="0.35">
      <c r="F1753" s="14" t="s">
        <v>1402</v>
      </c>
      <c r="G1753" s="14" t="s">
        <v>7</v>
      </c>
    </row>
    <row r="1754" spans="6:7" x14ac:dyDescent="0.35">
      <c r="F1754" s="14" t="s">
        <v>1403</v>
      </c>
      <c r="G1754" s="14" t="s">
        <v>35</v>
      </c>
    </row>
    <row r="1755" spans="6:7" x14ac:dyDescent="0.35">
      <c r="F1755" s="15" t="s">
        <v>1298</v>
      </c>
      <c r="G1755" s="15" t="s">
        <v>11</v>
      </c>
    </row>
    <row r="1756" spans="6:7" x14ac:dyDescent="0.35">
      <c r="F1756" s="14" t="s">
        <v>1143</v>
      </c>
      <c r="G1756" s="14" t="s">
        <v>30</v>
      </c>
    </row>
    <row r="1757" spans="6:7" x14ac:dyDescent="0.35">
      <c r="F1757" s="14" t="s">
        <v>1404</v>
      </c>
      <c r="G1757" s="14" t="s">
        <v>17</v>
      </c>
    </row>
    <row r="1758" spans="6:7" x14ac:dyDescent="0.35">
      <c r="F1758" s="14" t="s">
        <v>1405</v>
      </c>
      <c r="G1758" s="14" t="s">
        <v>3</v>
      </c>
    </row>
    <row r="1759" spans="6:7" x14ac:dyDescent="0.35">
      <c r="F1759" s="14" t="s">
        <v>1406</v>
      </c>
      <c r="G1759" s="14" t="s">
        <v>17</v>
      </c>
    </row>
    <row r="1760" spans="6:7" x14ac:dyDescent="0.35">
      <c r="F1760" s="14" t="s">
        <v>1407</v>
      </c>
      <c r="G1760" s="14" t="s">
        <v>7</v>
      </c>
    </row>
    <row r="1761" spans="6:7" x14ac:dyDescent="0.35">
      <c r="F1761" s="14" t="s">
        <v>1408</v>
      </c>
      <c r="G1761" s="14" t="s">
        <v>139</v>
      </c>
    </row>
    <row r="1762" spans="6:7" x14ac:dyDescent="0.35">
      <c r="F1762" s="14" t="s">
        <v>1409</v>
      </c>
      <c r="G1762" s="14" t="s">
        <v>3</v>
      </c>
    </row>
    <row r="1763" spans="6:7" x14ac:dyDescent="0.35">
      <c r="F1763" s="14" t="s">
        <v>1331</v>
      </c>
      <c r="G1763" s="14" t="s">
        <v>11</v>
      </c>
    </row>
    <row r="1764" spans="6:7" x14ac:dyDescent="0.35">
      <c r="F1764" s="14" t="s">
        <v>1410</v>
      </c>
      <c r="G1764" s="14" t="s">
        <v>761</v>
      </c>
    </row>
    <row r="1765" spans="6:7" x14ac:dyDescent="0.35">
      <c r="F1765" s="14" t="s">
        <v>1044</v>
      </c>
      <c r="G1765" s="14" t="s">
        <v>11</v>
      </c>
    </row>
    <row r="1766" spans="6:7" x14ac:dyDescent="0.35">
      <c r="F1766" s="14" t="s">
        <v>1411</v>
      </c>
      <c r="G1766" s="14" t="s">
        <v>3</v>
      </c>
    </row>
    <row r="1767" spans="6:7" x14ac:dyDescent="0.35">
      <c r="F1767" s="14" t="s">
        <v>1412</v>
      </c>
      <c r="G1767" s="14" t="s">
        <v>17</v>
      </c>
    </row>
    <row r="1768" spans="6:7" x14ac:dyDescent="0.35">
      <c r="F1768" s="14" t="s">
        <v>1407</v>
      </c>
      <c r="G1768" s="14" t="s">
        <v>21</v>
      </c>
    </row>
    <row r="1769" spans="6:7" x14ac:dyDescent="0.35">
      <c r="F1769" s="14" t="s">
        <v>1413</v>
      </c>
      <c r="G1769" s="14" t="s">
        <v>25</v>
      </c>
    </row>
    <row r="1770" spans="6:7" x14ac:dyDescent="0.35">
      <c r="F1770" s="14" t="s">
        <v>1414</v>
      </c>
      <c r="G1770" s="14" t="s">
        <v>11</v>
      </c>
    </row>
    <row r="1771" spans="6:7" x14ac:dyDescent="0.35">
      <c r="F1771" s="14" t="s">
        <v>1415</v>
      </c>
      <c r="G1771" s="14" t="s">
        <v>17</v>
      </c>
    </row>
    <row r="1772" spans="6:7" x14ac:dyDescent="0.35">
      <c r="F1772" s="14" t="s">
        <v>1416</v>
      </c>
      <c r="G1772" s="14" t="s">
        <v>11</v>
      </c>
    </row>
    <row r="1773" spans="6:7" x14ac:dyDescent="0.35">
      <c r="F1773" s="14" t="s">
        <v>1331</v>
      </c>
      <c r="G1773" s="14" t="s">
        <v>359</v>
      </c>
    </row>
    <row r="1774" spans="6:7" x14ac:dyDescent="0.35">
      <c r="F1774" s="14" t="s">
        <v>1417</v>
      </c>
      <c r="G1774" s="14" t="s">
        <v>7</v>
      </c>
    </row>
    <row r="1775" spans="6:7" x14ac:dyDescent="0.35">
      <c r="F1775" s="14" t="s">
        <v>1418</v>
      </c>
      <c r="G1775" s="14" t="s">
        <v>25</v>
      </c>
    </row>
    <row r="1776" spans="6:7" x14ac:dyDescent="0.35">
      <c r="F1776" s="14" t="s">
        <v>1419</v>
      </c>
      <c r="G1776" s="14" t="s">
        <v>11</v>
      </c>
    </row>
    <row r="1777" spans="6:7" x14ac:dyDescent="0.35">
      <c r="F1777" s="14" t="s">
        <v>1420</v>
      </c>
      <c r="G1777" s="14" t="s">
        <v>11</v>
      </c>
    </row>
    <row r="1778" spans="6:7" x14ac:dyDescent="0.35">
      <c r="F1778" s="14" t="s">
        <v>1421</v>
      </c>
      <c r="G1778" s="14" t="s">
        <v>7</v>
      </c>
    </row>
    <row r="1779" spans="6:7" x14ac:dyDescent="0.35">
      <c r="F1779" s="14" t="s">
        <v>1422</v>
      </c>
      <c r="G1779" s="14" t="s">
        <v>11</v>
      </c>
    </row>
    <row r="1780" spans="6:7" x14ac:dyDescent="0.35">
      <c r="F1780" s="14" t="s">
        <v>1374</v>
      </c>
      <c r="G1780" s="14" t="s">
        <v>7</v>
      </c>
    </row>
    <row r="1781" spans="6:7" x14ac:dyDescent="0.35">
      <c r="F1781" s="14" t="s">
        <v>1387</v>
      </c>
      <c r="G1781" s="14" t="s">
        <v>7</v>
      </c>
    </row>
    <row r="1782" spans="6:7" x14ac:dyDescent="0.35">
      <c r="F1782" s="14" t="s">
        <v>1423</v>
      </c>
      <c r="G1782" s="14" t="s">
        <v>7</v>
      </c>
    </row>
    <row r="1783" spans="6:7" x14ac:dyDescent="0.35">
      <c r="F1783" s="14" t="s">
        <v>1423</v>
      </c>
      <c r="G1783" s="14" t="s">
        <v>7</v>
      </c>
    </row>
    <row r="1784" spans="6:7" x14ac:dyDescent="0.35">
      <c r="F1784" s="14" t="s">
        <v>1371</v>
      </c>
      <c r="G1784" s="14" t="s">
        <v>56</v>
      </c>
    </row>
    <row r="1785" spans="6:7" x14ac:dyDescent="0.35">
      <c r="F1785" s="14" t="s">
        <v>97</v>
      </c>
      <c r="G1785" s="14" t="s">
        <v>56</v>
      </c>
    </row>
    <row r="1786" spans="6:7" x14ac:dyDescent="0.35">
      <c r="F1786" s="14" t="s">
        <v>1413</v>
      </c>
      <c r="G1786" s="14" t="s">
        <v>30</v>
      </c>
    </row>
    <row r="1787" spans="6:7" x14ac:dyDescent="0.35">
      <c r="F1787" s="14" t="s">
        <v>1424</v>
      </c>
      <c r="G1787" s="14" t="s">
        <v>7</v>
      </c>
    </row>
    <row r="1788" spans="6:7" x14ac:dyDescent="0.35">
      <c r="F1788" s="14" t="s">
        <v>1425</v>
      </c>
      <c r="G1788" s="14" t="s">
        <v>9</v>
      </c>
    </row>
    <row r="1789" spans="6:7" x14ac:dyDescent="0.35">
      <c r="F1789" s="14" t="s">
        <v>1426</v>
      </c>
      <c r="G1789" s="14" t="s">
        <v>11</v>
      </c>
    </row>
    <row r="1790" spans="6:7" x14ac:dyDescent="0.35">
      <c r="F1790" s="14" t="s">
        <v>1426</v>
      </c>
      <c r="G1790" s="14" t="s">
        <v>11</v>
      </c>
    </row>
    <row r="1791" spans="6:7" x14ac:dyDescent="0.35">
      <c r="F1791" s="14" t="s">
        <v>1427</v>
      </c>
      <c r="G1791" s="14" t="s">
        <v>17</v>
      </c>
    </row>
    <row r="1792" spans="6:7" x14ac:dyDescent="0.35">
      <c r="F1792" s="14" t="s">
        <v>1428</v>
      </c>
      <c r="G1792" s="14" t="s">
        <v>17</v>
      </c>
    </row>
    <row r="1793" spans="6:7" x14ac:dyDescent="0.35">
      <c r="F1793" s="14" t="s">
        <v>1265</v>
      </c>
      <c r="G1793" s="14" t="s">
        <v>30</v>
      </c>
    </row>
    <row r="1794" spans="6:7" x14ac:dyDescent="0.35">
      <c r="F1794" s="14" t="s">
        <v>1407</v>
      </c>
      <c r="G1794" s="14" t="s">
        <v>11</v>
      </c>
    </row>
    <row r="1795" spans="6:7" x14ac:dyDescent="0.35">
      <c r="F1795" s="14" t="s">
        <v>207</v>
      </c>
      <c r="G1795" s="14" t="s">
        <v>11</v>
      </c>
    </row>
    <row r="1796" spans="6:7" x14ac:dyDescent="0.35">
      <c r="F1796" s="14" t="s">
        <v>1429</v>
      </c>
      <c r="G1796" s="14" t="s">
        <v>7</v>
      </c>
    </row>
    <row r="1797" spans="6:7" x14ac:dyDescent="0.35">
      <c r="F1797" s="14" t="s">
        <v>411</v>
      </c>
      <c r="G1797" s="14" t="s">
        <v>17</v>
      </c>
    </row>
    <row r="1798" spans="6:7" x14ac:dyDescent="0.35">
      <c r="F1798" s="14" t="s">
        <v>1293</v>
      </c>
      <c r="G1798" s="14" t="s">
        <v>11</v>
      </c>
    </row>
    <row r="1799" spans="6:7" x14ac:dyDescent="0.35">
      <c r="F1799" s="14" t="s">
        <v>1430</v>
      </c>
      <c r="G1799" s="14" t="s">
        <v>11</v>
      </c>
    </row>
    <row r="1800" spans="6:7" x14ac:dyDescent="0.35">
      <c r="F1800" s="14" t="s">
        <v>1431</v>
      </c>
      <c r="G1800" s="14" t="s">
        <v>17</v>
      </c>
    </row>
    <row r="1801" spans="6:7" x14ac:dyDescent="0.35">
      <c r="F1801" s="14" t="s">
        <v>1432</v>
      </c>
      <c r="G1801" s="14" t="s">
        <v>9</v>
      </c>
    </row>
    <row r="1802" spans="6:7" x14ac:dyDescent="0.35">
      <c r="F1802" s="14" t="s">
        <v>1433</v>
      </c>
      <c r="G1802" s="14" t="s">
        <v>11</v>
      </c>
    </row>
    <row r="1803" spans="6:7" x14ac:dyDescent="0.35">
      <c r="F1803" s="14" t="s">
        <v>1434</v>
      </c>
      <c r="G1803" s="14" t="s">
        <v>11</v>
      </c>
    </row>
    <row r="1804" spans="6:7" x14ac:dyDescent="0.35">
      <c r="F1804" s="14" t="s">
        <v>1435</v>
      </c>
      <c r="G1804" s="14" t="s">
        <v>11</v>
      </c>
    </row>
    <row r="1805" spans="6:7" x14ac:dyDescent="0.35">
      <c r="F1805" s="14" t="s">
        <v>1435</v>
      </c>
      <c r="G1805" s="14" t="s">
        <v>128</v>
      </c>
    </row>
    <row r="1806" spans="6:7" x14ac:dyDescent="0.35">
      <c r="F1806" s="14" t="s">
        <v>1143</v>
      </c>
      <c r="G1806" s="14" t="s">
        <v>30</v>
      </c>
    </row>
    <row r="1807" spans="6:7" x14ac:dyDescent="0.35">
      <c r="F1807" s="14" t="s">
        <v>1413</v>
      </c>
      <c r="G1807" s="14" t="s">
        <v>30</v>
      </c>
    </row>
    <row r="1808" spans="6:7" x14ac:dyDescent="0.35">
      <c r="F1808" s="14" t="s">
        <v>1378</v>
      </c>
      <c r="G1808" s="14" t="s">
        <v>5</v>
      </c>
    </row>
    <row r="1809" spans="6:7" x14ac:dyDescent="0.35">
      <c r="F1809" s="14" t="s">
        <v>1436</v>
      </c>
      <c r="G1809" s="14" t="s">
        <v>25</v>
      </c>
    </row>
    <row r="1810" spans="6:7" x14ac:dyDescent="0.35">
      <c r="F1810" s="14" t="s">
        <v>1437</v>
      </c>
      <c r="G1810" s="14" t="s">
        <v>7</v>
      </c>
    </row>
    <row r="1811" spans="6:7" x14ac:dyDescent="0.35">
      <c r="F1811" s="14" t="s">
        <v>1438</v>
      </c>
      <c r="G1811" s="14" t="s">
        <v>7</v>
      </c>
    </row>
    <row r="1812" spans="6:7" x14ac:dyDescent="0.35">
      <c r="F1812" s="14" t="s">
        <v>863</v>
      </c>
      <c r="G1812" s="14" t="s">
        <v>25</v>
      </c>
    </row>
    <row r="1813" spans="6:7" x14ac:dyDescent="0.35">
      <c r="F1813" s="14" t="s">
        <v>1343</v>
      </c>
      <c r="G1813" s="14" t="s">
        <v>17</v>
      </c>
    </row>
    <row r="1814" spans="6:7" x14ac:dyDescent="0.35">
      <c r="F1814" s="14" t="s">
        <v>1439</v>
      </c>
      <c r="G1814" s="14" t="s">
        <v>7</v>
      </c>
    </row>
    <row r="1815" spans="6:7" x14ac:dyDescent="0.35">
      <c r="F1815" s="14" t="s">
        <v>1440</v>
      </c>
      <c r="G1815" s="14" t="s">
        <v>11</v>
      </c>
    </row>
    <row r="1816" spans="6:7" x14ac:dyDescent="0.35">
      <c r="F1816" s="14" t="s">
        <v>1441</v>
      </c>
      <c r="G1816" s="14" t="s">
        <v>25</v>
      </c>
    </row>
    <row r="1817" spans="6:7" x14ac:dyDescent="0.35">
      <c r="F1817" s="14" t="s">
        <v>913</v>
      </c>
      <c r="G1817" s="14" t="s">
        <v>17</v>
      </c>
    </row>
    <row r="1818" spans="6:7" x14ac:dyDescent="0.35">
      <c r="F1818" s="14" t="s">
        <v>1442</v>
      </c>
      <c r="G1818" s="14" t="s">
        <v>35</v>
      </c>
    </row>
    <row r="1819" spans="6:7" x14ac:dyDescent="0.35">
      <c r="F1819" s="14" t="s">
        <v>1443</v>
      </c>
      <c r="G1819" s="14" t="s">
        <v>3</v>
      </c>
    </row>
    <row r="1820" spans="6:7" x14ac:dyDescent="0.35">
      <c r="F1820" s="14" t="s">
        <v>1444</v>
      </c>
      <c r="G1820" s="14" t="s">
        <v>17</v>
      </c>
    </row>
    <row r="1821" spans="6:7" x14ac:dyDescent="0.35">
      <c r="F1821" s="14" t="s">
        <v>1445</v>
      </c>
      <c r="G1821" s="14" t="s">
        <v>25</v>
      </c>
    </row>
    <row r="1822" spans="6:7" x14ac:dyDescent="0.35">
      <c r="F1822" s="14" t="s">
        <v>1446</v>
      </c>
      <c r="G1822" s="14" t="s">
        <v>11</v>
      </c>
    </row>
    <row r="1823" spans="6:7" x14ac:dyDescent="0.35">
      <c r="F1823" s="14" t="s">
        <v>1447</v>
      </c>
      <c r="G1823" s="14" t="s">
        <v>17</v>
      </c>
    </row>
    <row r="1824" spans="6:7" x14ac:dyDescent="0.35">
      <c r="F1824" s="15" t="s">
        <v>1436</v>
      </c>
      <c r="G1824" s="15" t="s">
        <v>35</v>
      </c>
    </row>
    <row r="1825" spans="6:7" x14ac:dyDescent="0.35">
      <c r="F1825" s="14" t="s">
        <v>1448</v>
      </c>
      <c r="G1825" s="14" t="s">
        <v>17</v>
      </c>
    </row>
    <row r="1826" spans="6:7" x14ac:dyDescent="0.35">
      <c r="F1826" s="14" t="s">
        <v>1449</v>
      </c>
      <c r="G1826" s="14" t="s">
        <v>100</v>
      </c>
    </row>
    <row r="1827" spans="6:7" x14ac:dyDescent="0.35">
      <c r="F1827" s="15" t="s">
        <v>1450</v>
      </c>
      <c r="G1827" s="15" t="s">
        <v>11</v>
      </c>
    </row>
    <row r="1828" spans="6:7" x14ac:dyDescent="0.35">
      <c r="F1828" s="14" t="s">
        <v>1451</v>
      </c>
      <c r="G1828" s="14" t="s">
        <v>25</v>
      </c>
    </row>
    <row r="1829" spans="6:7" x14ac:dyDescent="0.35">
      <c r="F1829" s="14" t="s">
        <v>1452</v>
      </c>
      <c r="G1829" s="14" t="s">
        <v>17</v>
      </c>
    </row>
    <row r="1830" spans="6:7" x14ac:dyDescent="0.35">
      <c r="F1830" s="14" t="s">
        <v>1453</v>
      </c>
      <c r="G1830" s="14" t="s">
        <v>7</v>
      </c>
    </row>
    <row r="1831" spans="6:7" x14ac:dyDescent="0.35">
      <c r="F1831" s="14" t="s">
        <v>1454</v>
      </c>
      <c r="G1831" s="14" t="s">
        <v>7</v>
      </c>
    </row>
    <row r="1832" spans="6:7" x14ac:dyDescent="0.35">
      <c r="F1832" s="14" t="s">
        <v>1454</v>
      </c>
      <c r="G1832" s="14" t="s">
        <v>21</v>
      </c>
    </row>
    <row r="1833" spans="6:7" x14ac:dyDescent="0.35">
      <c r="F1833" s="14" t="s">
        <v>1455</v>
      </c>
      <c r="G1833" s="14" t="s">
        <v>7</v>
      </c>
    </row>
    <row r="1834" spans="6:7" x14ac:dyDescent="0.35">
      <c r="F1834" s="14" t="s">
        <v>1456</v>
      </c>
      <c r="G1834" s="14" t="s">
        <v>7</v>
      </c>
    </row>
    <row r="1835" spans="6:7" x14ac:dyDescent="0.35">
      <c r="F1835" s="14" t="s">
        <v>1457</v>
      </c>
      <c r="G1835" s="14" t="s">
        <v>25</v>
      </c>
    </row>
    <row r="1836" spans="6:7" x14ac:dyDescent="0.35">
      <c r="F1836" s="14" t="s">
        <v>1458</v>
      </c>
      <c r="G1836" s="14" t="s">
        <v>11</v>
      </c>
    </row>
    <row r="1837" spans="6:7" x14ac:dyDescent="0.35">
      <c r="F1837" s="14" t="s">
        <v>1459</v>
      </c>
      <c r="G1837" s="14" t="s">
        <v>11</v>
      </c>
    </row>
    <row r="1838" spans="6:7" x14ac:dyDescent="0.35">
      <c r="F1838" s="14" t="s">
        <v>1460</v>
      </c>
      <c r="G1838" s="14" t="s">
        <v>7</v>
      </c>
    </row>
    <row r="1839" spans="6:7" x14ac:dyDescent="0.35">
      <c r="F1839" s="14" t="s">
        <v>685</v>
      </c>
      <c r="G1839" s="14" t="s">
        <v>7</v>
      </c>
    </row>
    <row r="1840" spans="6:7" x14ac:dyDescent="0.35">
      <c r="F1840" s="14" t="s">
        <v>1461</v>
      </c>
      <c r="G1840" s="14" t="s">
        <v>7</v>
      </c>
    </row>
    <row r="1841" spans="6:7" x14ac:dyDescent="0.35">
      <c r="F1841" s="14" t="s">
        <v>1462</v>
      </c>
      <c r="G1841" s="14" t="s">
        <v>7</v>
      </c>
    </row>
    <row r="1842" spans="6:7" x14ac:dyDescent="0.35">
      <c r="F1842" s="14" t="s">
        <v>1462</v>
      </c>
      <c r="G1842" s="14" t="s">
        <v>21</v>
      </c>
    </row>
    <row r="1843" spans="6:7" x14ac:dyDescent="0.35">
      <c r="F1843" s="14" t="s">
        <v>1463</v>
      </c>
      <c r="G1843" s="14" t="s">
        <v>149</v>
      </c>
    </row>
    <row r="1844" spans="6:7" x14ac:dyDescent="0.35">
      <c r="F1844" s="14" t="s">
        <v>1464</v>
      </c>
      <c r="G1844" s="14" t="s">
        <v>21</v>
      </c>
    </row>
    <row r="1845" spans="6:7" x14ac:dyDescent="0.35">
      <c r="F1845" s="14" t="s">
        <v>1465</v>
      </c>
      <c r="G1845" s="14" t="s">
        <v>7</v>
      </c>
    </row>
    <row r="1846" spans="6:7" x14ac:dyDescent="0.35">
      <c r="F1846" s="14" t="s">
        <v>1465</v>
      </c>
      <c r="G1846" s="14" t="s">
        <v>7</v>
      </c>
    </row>
    <row r="1847" spans="6:7" x14ac:dyDescent="0.35">
      <c r="F1847" s="14" t="s">
        <v>1466</v>
      </c>
      <c r="G1847" s="14" t="s">
        <v>9</v>
      </c>
    </row>
    <row r="1848" spans="6:7" x14ac:dyDescent="0.35">
      <c r="F1848" s="14" t="s">
        <v>1467</v>
      </c>
      <c r="G1848" s="14" t="s">
        <v>11</v>
      </c>
    </row>
    <row r="1849" spans="6:7" x14ac:dyDescent="0.35">
      <c r="F1849" s="14" t="s">
        <v>1468</v>
      </c>
      <c r="G1849" s="14" t="s">
        <v>7</v>
      </c>
    </row>
    <row r="1850" spans="6:7" x14ac:dyDescent="0.35">
      <c r="F1850" s="14" t="s">
        <v>1468</v>
      </c>
      <c r="G1850" s="14" t="s">
        <v>21</v>
      </c>
    </row>
    <row r="1851" spans="6:7" x14ac:dyDescent="0.35">
      <c r="F1851" s="14" t="s">
        <v>1469</v>
      </c>
      <c r="G1851" s="14" t="s">
        <v>11</v>
      </c>
    </row>
    <row r="1852" spans="6:7" x14ac:dyDescent="0.35">
      <c r="F1852" s="14" t="s">
        <v>1470</v>
      </c>
      <c r="G1852" s="14" t="s">
        <v>11</v>
      </c>
    </row>
    <row r="1853" spans="6:7" x14ac:dyDescent="0.35">
      <c r="F1853" s="14" t="s">
        <v>1471</v>
      </c>
      <c r="G1853" s="14" t="s">
        <v>7</v>
      </c>
    </row>
    <row r="1854" spans="6:7" x14ac:dyDescent="0.35">
      <c r="F1854" s="14" t="s">
        <v>1471</v>
      </c>
      <c r="G1854" s="14" t="s">
        <v>21</v>
      </c>
    </row>
    <row r="1855" spans="6:7" x14ac:dyDescent="0.35">
      <c r="F1855" s="14" t="s">
        <v>1472</v>
      </c>
      <c r="G1855" s="14" t="s">
        <v>7</v>
      </c>
    </row>
    <row r="1856" spans="6:7" x14ac:dyDescent="0.35">
      <c r="F1856" s="14" t="s">
        <v>1472</v>
      </c>
      <c r="G1856" s="14" t="s">
        <v>7</v>
      </c>
    </row>
    <row r="1857" spans="6:7" x14ac:dyDescent="0.35">
      <c r="F1857" s="14" t="s">
        <v>1473</v>
      </c>
      <c r="G1857" s="14" t="s">
        <v>11</v>
      </c>
    </row>
    <row r="1858" spans="6:7" x14ac:dyDescent="0.35">
      <c r="F1858" s="14" t="s">
        <v>1474</v>
      </c>
      <c r="G1858" s="14" t="s">
        <v>7</v>
      </c>
    </row>
    <row r="1859" spans="6:7" x14ac:dyDescent="0.35">
      <c r="F1859" s="14" t="s">
        <v>1475</v>
      </c>
      <c r="G1859" s="14" t="s">
        <v>21</v>
      </c>
    </row>
    <row r="1860" spans="6:7" x14ac:dyDescent="0.35">
      <c r="F1860" s="14" t="s">
        <v>1464</v>
      </c>
      <c r="G1860" s="14" t="s">
        <v>7</v>
      </c>
    </row>
    <row r="1861" spans="6:7" x14ac:dyDescent="0.35">
      <c r="F1861" s="14" t="s">
        <v>1476</v>
      </c>
      <c r="G1861" s="14" t="s">
        <v>3</v>
      </c>
    </row>
    <row r="1862" spans="6:7" x14ac:dyDescent="0.35">
      <c r="F1862" s="14" t="s">
        <v>1475</v>
      </c>
      <c r="G1862" s="14" t="s">
        <v>3</v>
      </c>
    </row>
    <row r="1863" spans="6:7" x14ac:dyDescent="0.35">
      <c r="F1863" s="14" t="s">
        <v>1477</v>
      </c>
      <c r="G1863" s="14" t="s">
        <v>17</v>
      </c>
    </row>
    <row r="1864" spans="6:7" x14ac:dyDescent="0.35">
      <c r="F1864" s="14" t="s">
        <v>1478</v>
      </c>
      <c r="G1864" s="14" t="s">
        <v>3</v>
      </c>
    </row>
    <row r="1865" spans="6:7" x14ac:dyDescent="0.35">
      <c r="F1865" s="14" t="s">
        <v>1479</v>
      </c>
      <c r="G1865" s="14" t="s">
        <v>7</v>
      </c>
    </row>
    <row r="1866" spans="6:7" x14ac:dyDescent="0.35">
      <c r="F1866" s="14" t="s">
        <v>1480</v>
      </c>
      <c r="G1866" s="14" t="s">
        <v>17</v>
      </c>
    </row>
    <row r="1867" spans="6:7" x14ac:dyDescent="0.35">
      <c r="F1867" s="14" t="s">
        <v>1481</v>
      </c>
      <c r="G1867" s="14" t="s">
        <v>7</v>
      </c>
    </row>
    <row r="1868" spans="6:7" x14ac:dyDescent="0.35">
      <c r="F1868" s="14" t="s">
        <v>1482</v>
      </c>
      <c r="G1868" s="14" t="s">
        <v>11</v>
      </c>
    </row>
    <row r="1869" spans="6:7" x14ac:dyDescent="0.35">
      <c r="F1869" s="14" t="s">
        <v>1060</v>
      </c>
      <c r="G1869" s="14" t="s">
        <v>11</v>
      </c>
    </row>
    <row r="1870" spans="6:7" x14ac:dyDescent="0.35">
      <c r="F1870" s="14" t="s">
        <v>1483</v>
      </c>
      <c r="G1870" s="14" t="s">
        <v>17</v>
      </c>
    </row>
    <row r="1871" spans="6:7" x14ac:dyDescent="0.35">
      <c r="F1871" s="14" t="s">
        <v>1484</v>
      </c>
      <c r="G1871" s="14" t="s">
        <v>7</v>
      </c>
    </row>
    <row r="1872" spans="6:7" x14ac:dyDescent="0.35">
      <c r="F1872" s="14" t="s">
        <v>1485</v>
      </c>
      <c r="G1872" s="14" t="s">
        <v>7</v>
      </c>
    </row>
    <row r="1873" spans="6:7" x14ac:dyDescent="0.35">
      <c r="F1873" s="14" t="s">
        <v>1486</v>
      </c>
      <c r="G1873" s="14" t="s">
        <v>17</v>
      </c>
    </row>
    <row r="1874" spans="6:7" x14ac:dyDescent="0.35">
      <c r="F1874" s="14" t="s">
        <v>1487</v>
      </c>
      <c r="G1874" s="14" t="s">
        <v>3</v>
      </c>
    </row>
    <row r="1875" spans="6:7" x14ac:dyDescent="0.35">
      <c r="F1875" s="14" t="s">
        <v>448</v>
      </c>
      <c r="G1875" s="14" t="s">
        <v>11</v>
      </c>
    </row>
    <row r="1876" spans="6:7" x14ac:dyDescent="0.35">
      <c r="F1876" s="14" t="s">
        <v>1488</v>
      </c>
      <c r="G1876" s="14" t="s">
        <v>11</v>
      </c>
    </row>
    <row r="1877" spans="6:7" x14ac:dyDescent="0.35">
      <c r="F1877" s="14" t="s">
        <v>1489</v>
      </c>
      <c r="G1877" s="14" t="s">
        <v>25</v>
      </c>
    </row>
    <row r="1878" spans="6:7" x14ac:dyDescent="0.35">
      <c r="F1878" s="14" t="s">
        <v>1490</v>
      </c>
      <c r="G1878" s="14" t="s">
        <v>7</v>
      </c>
    </row>
    <row r="1879" spans="6:7" x14ac:dyDescent="0.35">
      <c r="F1879" s="14" t="s">
        <v>1491</v>
      </c>
      <c r="G1879" s="14" t="s">
        <v>11</v>
      </c>
    </row>
    <row r="1880" spans="6:7" x14ac:dyDescent="0.35">
      <c r="F1880" s="14" t="s">
        <v>1293</v>
      </c>
      <c r="G1880" s="14" t="s">
        <v>11</v>
      </c>
    </row>
    <row r="1881" spans="6:7" x14ac:dyDescent="0.35">
      <c r="F1881" s="14" t="s">
        <v>1492</v>
      </c>
      <c r="G1881" s="14" t="s">
        <v>11</v>
      </c>
    </row>
    <row r="1882" spans="6:7" x14ac:dyDescent="0.35">
      <c r="F1882" s="14" t="s">
        <v>1493</v>
      </c>
      <c r="G1882" s="14" t="s">
        <v>7</v>
      </c>
    </row>
    <row r="1883" spans="6:7" x14ac:dyDescent="0.35">
      <c r="F1883" s="14" t="s">
        <v>1494</v>
      </c>
      <c r="G1883" s="14" t="s">
        <v>11</v>
      </c>
    </row>
    <row r="1884" spans="6:7" x14ac:dyDescent="0.35">
      <c r="F1884" s="14" t="s">
        <v>1495</v>
      </c>
      <c r="G1884" s="14" t="s">
        <v>359</v>
      </c>
    </row>
    <row r="1885" spans="6:7" x14ac:dyDescent="0.35">
      <c r="F1885" s="14" t="s">
        <v>1496</v>
      </c>
      <c r="G1885" s="14" t="s">
        <v>7</v>
      </c>
    </row>
    <row r="1886" spans="6:7" x14ac:dyDescent="0.35">
      <c r="F1886" s="14" t="s">
        <v>1497</v>
      </c>
      <c r="G1886" s="14" t="s">
        <v>35</v>
      </c>
    </row>
    <row r="1887" spans="6:7" x14ac:dyDescent="0.35">
      <c r="F1887" s="14" t="s">
        <v>1498</v>
      </c>
      <c r="G1887" s="14" t="s">
        <v>35</v>
      </c>
    </row>
    <row r="1888" spans="6:7" x14ac:dyDescent="0.35">
      <c r="F1888" s="14" t="s">
        <v>1499</v>
      </c>
      <c r="G1888" s="14" t="s">
        <v>7</v>
      </c>
    </row>
    <row r="1889" spans="6:7" x14ac:dyDescent="0.35">
      <c r="F1889" s="14" t="s">
        <v>1500</v>
      </c>
      <c r="G1889" s="14" t="s">
        <v>11</v>
      </c>
    </row>
    <row r="1890" spans="6:7" x14ac:dyDescent="0.35">
      <c r="F1890" s="14" t="s">
        <v>1501</v>
      </c>
      <c r="G1890" s="14" t="s">
        <v>7</v>
      </c>
    </row>
    <row r="1891" spans="6:7" x14ac:dyDescent="0.35">
      <c r="F1891" s="14" t="s">
        <v>1502</v>
      </c>
      <c r="G1891" s="14" t="s">
        <v>35</v>
      </c>
    </row>
    <row r="1892" spans="6:7" x14ac:dyDescent="0.35">
      <c r="F1892" s="14" t="s">
        <v>1503</v>
      </c>
      <c r="G1892" s="14" t="s">
        <v>17</v>
      </c>
    </row>
    <row r="1893" spans="6:7" x14ac:dyDescent="0.35">
      <c r="F1893" s="14" t="s">
        <v>1504</v>
      </c>
      <c r="G1893" s="14" t="s">
        <v>7</v>
      </c>
    </row>
    <row r="1894" spans="6:7" x14ac:dyDescent="0.35">
      <c r="F1894" s="14" t="s">
        <v>1505</v>
      </c>
      <c r="G1894" s="14" t="s">
        <v>25</v>
      </c>
    </row>
    <row r="1895" spans="6:7" x14ac:dyDescent="0.35">
      <c r="F1895" s="14" t="s">
        <v>1506</v>
      </c>
      <c r="G1895" s="14" t="s">
        <v>149</v>
      </c>
    </row>
    <row r="1896" spans="6:7" x14ac:dyDescent="0.35">
      <c r="F1896" s="14" t="s">
        <v>1507</v>
      </c>
      <c r="G1896" s="14" t="s">
        <v>25</v>
      </c>
    </row>
    <row r="1897" spans="6:7" x14ac:dyDescent="0.35">
      <c r="F1897" s="14" t="s">
        <v>1508</v>
      </c>
      <c r="G1897" s="14" t="s">
        <v>7</v>
      </c>
    </row>
    <row r="1898" spans="6:7" x14ac:dyDescent="0.35">
      <c r="F1898" s="14" t="s">
        <v>1509</v>
      </c>
      <c r="G1898" s="14" t="s">
        <v>7</v>
      </c>
    </row>
    <row r="1899" spans="6:7" x14ac:dyDescent="0.35">
      <c r="F1899" s="14" t="s">
        <v>1510</v>
      </c>
      <c r="G1899" s="14" t="s">
        <v>7</v>
      </c>
    </row>
    <row r="1900" spans="6:7" x14ac:dyDescent="0.35">
      <c r="F1900" s="14" t="s">
        <v>1511</v>
      </c>
      <c r="G1900" s="14" t="s">
        <v>11</v>
      </c>
    </row>
    <row r="1901" spans="6:7" x14ac:dyDescent="0.35">
      <c r="F1901" s="14" t="s">
        <v>735</v>
      </c>
      <c r="G1901" s="14" t="s">
        <v>7</v>
      </c>
    </row>
    <row r="1902" spans="6:7" x14ac:dyDescent="0.35">
      <c r="F1902" s="14" t="s">
        <v>1490</v>
      </c>
      <c r="G1902" s="14" t="s">
        <v>21</v>
      </c>
    </row>
    <row r="1903" spans="6:7" x14ac:dyDescent="0.35">
      <c r="F1903" s="14" t="s">
        <v>1512</v>
      </c>
      <c r="G1903" s="14" t="s">
        <v>7</v>
      </c>
    </row>
    <row r="1904" spans="6:7" x14ac:dyDescent="0.35">
      <c r="F1904" s="14" t="s">
        <v>1504</v>
      </c>
      <c r="G1904" s="14" t="s">
        <v>7</v>
      </c>
    </row>
    <row r="1905" spans="6:7" x14ac:dyDescent="0.35">
      <c r="F1905" s="14" t="s">
        <v>1502</v>
      </c>
      <c r="G1905" s="14" t="s">
        <v>35</v>
      </c>
    </row>
    <row r="1906" spans="6:7" x14ac:dyDescent="0.35">
      <c r="F1906" s="14" t="s">
        <v>1513</v>
      </c>
      <c r="G1906" s="14" t="s">
        <v>11</v>
      </c>
    </row>
    <row r="1907" spans="6:7" x14ac:dyDescent="0.35">
      <c r="F1907" s="14" t="s">
        <v>1514</v>
      </c>
      <c r="G1907" s="14" t="s">
        <v>17</v>
      </c>
    </row>
    <row r="1908" spans="6:7" x14ac:dyDescent="0.35">
      <c r="F1908" s="14" t="s">
        <v>1515</v>
      </c>
      <c r="G1908" s="14" t="s">
        <v>7</v>
      </c>
    </row>
    <row r="1909" spans="6:7" x14ac:dyDescent="0.35">
      <c r="F1909" s="14" t="s">
        <v>1515</v>
      </c>
      <c r="G1909" s="14" t="s">
        <v>7</v>
      </c>
    </row>
    <row r="1910" spans="6:7" x14ac:dyDescent="0.35">
      <c r="F1910" s="14" t="s">
        <v>1516</v>
      </c>
      <c r="G1910" s="14" t="s">
        <v>11</v>
      </c>
    </row>
    <row r="1911" spans="6:7" x14ac:dyDescent="0.35">
      <c r="F1911" s="14" t="s">
        <v>1498</v>
      </c>
      <c r="G1911" s="14" t="s">
        <v>373</v>
      </c>
    </row>
    <row r="1912" spans="6:7" x14ac:dyDescent="0.35">
      <c r="F1912" s="14" t="s">
        <v>1517</v>
      </c>
      <c r="G1912" s="14" t="s">
        <v>35</v>
      </c>
    </row>
    <row r="1913" spans="6:7" x14ac:dyDescent="0.35">
      <c r="F1913" s="14" t="s">
        <v>1518</v>
      </c>
      <c r="G1913" s="14" t="s">
        <v>9</v>
      </c>
    </row>
    <row r="1914" spans="6:7" x14ac:dyDescent="0.35">
      <c r="F1914" s="14" t="s">
        <v>1519</v>
      </c>
      <c r="G1914" s="14" t="s">
        <v>17</v>
      </c>
    </row>
    <row r="1915" spans="6:7" x14ac:dyDescent="0.35">
      <c r="F1915" s="14" t="s">
        <v>1520</v>
      </c>
      <c r="G1915" s="14" t="s">
        <v>11</v>
      </c>
    </row>
    <row r="1916" spans="6:7" x14ac:dyDescent="0.35">
      <c r="F1916" s="14" t="s">
        <v>1521</v>
      </c>
      <c r="G1916" s="14" t="s">
        <v>11</v>
      </c>
    </row>
    <row r="1917" spans="6:7" x14ac:dyDescent="0.35">
      <c r="F1917" s="14" t="s">
        <v>1522</v>
      </c>
      <c r="G1917" s="14" t="s">
        <v>7</v>
      </c>
    </row>
    <row r="1918" spans="6:7" x14ac:dyDescent="0.35">
      <c r="F1918" s="14" t="s">
        <v>1523</v>
      </c>
      <c r="G1918" s="14" t="s">
        <v>128</v>
      </c>
    </row>
    <row r="1919" spans="6:7" x14ac:dyDescent="0.35">
      <c r="F1919" s="14" t="s">
        <v>1524</v>
      </c>
      <c r="G1919" s="14" t="s">
        <v>7</v>
      </c>
    </row>
    <row r="1920" spans="6:7" x14ac:dyDescent="0.35">
      <c r="F1920" s="14" t="s">
        <v>1525</v>
      </c>
      <c r="G1920" s="14" t="s">
        <v>17</v>
      </c>
    </row>
    <row r="1921" spans="6:7" x14ac:dyDescent="0.35">
      <c r="F1921" s="14" t="s">
        <v>1517</v>
      </c>
      <c r="G1921" s="14" t="s">
        <v>35</v>
      </c>
    </row>
    <row r="1922" spans="6:7" x14ac:dyDescent="0.35">
      <c r="F1922" s="14" t="s">
        <v>1526</v>
      </c>
      <c r="G1922" s="14" t="s">
        <v>7</v>
      </c>
    </row>
    <row r="1923" spans="6:7" x14ac:dyDescent="0.35">
      <c r="F1923" s="14" t="s">
        <v>1527</v>
      </c>
      <c r="G1923" s="14" t="s">
        <v>7</v>
      </c>
    </row>
    <row r="1924" spans="6:7" x14ac:dyDescent="0.35">
      <c r="F1924" s="14" t="s">
        <v>1499</v>
      </c>
      <c r="G1924" s="14" t="s">
        <v>7</v>
      </c>
    </row>
    <row r="1925" spans="6:7" x14ac:dyDescent="0.35">
      <c r="F1925" s="14" t="s">
        <v>1499</v>
      </c>
      <c r="G1925" s="14" t="s">
        <v>11</v>
      </c>
    </row>
    <row r="1926" spans="6:7" x14ac:dyDescent="0.35">
      <c r="F1926" s="14" t="s">
        <v>1528</v>
      </c>
      <c r="G1926" s="14" t="s">
        <v>7</v>
      </c>
    </row>
    <row r="1927" spans="6:7" x14ac:dyDescent="0.35">
      <c r="F1927" s="14" t="s">
        <v>1529</v>
      </c>
      <c r="G1927" s="14" t="s">
        <v>11</v>
      </c>
    </row>
    <row r="1928" spans="6:7" x14ac:dyDescent="0.35">
      <c r="F1928" s="14" t="s">
        <v>1475</v>
      </c>
      <c r="G1928" s="14" t="s">
        <v>11</v>
      </c>
    </row>
    <row r="1929" spans="6:7" x14ac:dyDescent="0.35">
      <c r="F1929" s="14" t="s">
        <v>1530</v>
      </c>
      <c r="G1929" s="14" t="s">
        <v>7</v>
      </c>
    </row>
    <row r="1930" spans="6:7" x14ac:dyDescent="0.35">
      <c r="F1930" s="14" t="s">
        <v>1531</v>
      </c>
      <c r="G1930" s="14" t="s">
        <v>9</v>
      </c>
    </row>
    <row r="1931" spans="6:7" x14ac:dyDescent="0.35">
      <c r="F1931" s="14" t="s">
        <v>1532</v>
      </c>
      <c r="G1931" s="14" t="s">
        <v>17</v>
      </c>
    </row>
    <row r="1932" spans="6:7" x14ac:dyDescent="0.35">
      <c r="F1932" s="14" t="s">
        <v>1533</v>
      </c>
      <c r="G1932" s="14" t="s">
        <v>11</v>
      </c>
    </row>
    <row r="1933" spans="6:7" x14ac:dyDescent="0.35">
      <c r="F1933" s="14" t="s">
        <v>1534</v>
      </c>
      <c r="G1933" s="14" t="s">
        <v>11</v>
      </c>
    </row>
    <row r="1934" spans="6:7" x14ac:dyDescent="0.35">
      <c r="F1934" s="14" t="s">
        <v>1535</v>
      </c>
      <c r="G1934" s="14" t="s">
        <v>17</v>
      </c>
    </row>
    <row r="1935" spans="6:7" x14ac:dyDescent="0.35">
      <c r="F1935" s="14" t="s">
        <v>1293</v>
      </c>
      <c r="G1935" s="14" t="s">
        <v>11</v>
      </c>
    </row>
    <row r="1936" spans="6:7" x14ac:dyDescent="0.35">
      <c r="F1936" s="14" t="s">
        <v>635</v>
      </c>
      <c r="G1936" s="14" t="s">
        <v>11</v>
      </c>
    </row>
    <row r="1937" spans="6:7" x14ac:dyDescent="0.35">
      <c r="F1937" s="14" t="s">
        <v>1536</v>
      </c>
      <c r="G1937" s="14" t="s">
        <v>11</v>
      </c>
    </row>
    <row r="1938" spans="6:7" x14ac:dyDescent="0.35">
      <c r="F1938" s="14" t="s">
        <v>1537</v>
      </c>
      <c r="G1938" s="14" t="s">
        <v>550</v>
      </c>
    </row>
    <row r="1939" spans="6:7" x14ac:dyDescent="0.35">
      <c r="F1939" s="14" t="s">
        <v>1538</v>
      </c>
      <c r="G1939" s="14" t="s">
        <v>11</v>
      </c>
    </row>
    <row r="1940" spans="6:7" x14ac:dyDescent="0.35">
      <c r="F1940" s="14" t="s">
        <v>1539</v>
      </c>
      <c r="G1940" s="14" t="s">
        <v>11</v>
      </c>
    </row>
    <row r="1941" spans="6:7" x14ac:dyDescent="0.35">
      <c r="F1941" s="14" t="s">
        <v>462</v>
      </c>
      <c r="G1941" s="14" t="s">
        <v>7</v>
      </c>
    </row>
    <row r="1942" spans="6:7" x14ac:dyDescent="0.35">
      <c r="F1942" s="14" t="s">
        <v>369</v>
      </c>
      <c r="G1942" s="14" t="s">
        <v>7</v>
      </c>
    </row>
    <row r="1943" spans="6:7" x14ac:dyDescent="0.35">
      <c r="F1943" s="14" t="s">
        <v>1540</v>
      </c>
      <c r="G1943" s="14" t="s">
        <v>56</v>
      </c>
    </row>
    <row r="1944" spans="6:7" x14ac:dyDescent="0.35">
      <c r="F1944" s="14" t="s">
        <v>1541</v>
      </c>
      <c r="G1944" s="14" t="s">
        <v>7</v>
      </c>
    </row>
    <row r="1945" spans="6:7" x14ac:dyDescent="0.35">
      <c r="F1945" s="14" t="s">
        <v>1542</v>
      </c>
      <c r="G1945" s="14" t="s">
        <v>100</v>
      </c>
    </row>
    <row r="1946" spans="6:7" x14ac:dyDescent="0.35">
      <c r="F1946" s="14" t="s">
        <v>1543</v>
      </c>
      <c r="G1946" s="14" t="s">
        <v>3</v>
      </c>
    </row>
    <row r="1947" spans="6:7" x14ac:dyDescent="0.35">
      <c r="F1947" s="14" t="s">
        <v>1544</v>
      </c>
      <c r="G1947" s="14" t="s">
        <v>3</v>
      </c>
    </row>
    <row r="1948" spans="6:7" x14ac:dyDescent="0.35">
      <c r="F1948" s="14" t="s">
        <v>1545</v>
      </c>
      <c r="G1948" s="14" t="s">
        <v>7</v>
      </c>
    </row>
    <row r="1949" spans="6:7" x14ac:dyDescent="0.35">
      <c r="F1949" s="14" t="s">
        <v>1546</v>
      </c>
      <c r="G1949" s="14" t="s">
        <v>17</v>
      </c>
    </row>
    <row r="1950" spans="6:7" x14ac:dyDescent="0.35">
      <c r="F1950" s="14" t="s">
        <v>1498</v>
      </c>
      <c r="G1950" s="14" t="s">
        <v>35</v>
      </c>
    </row>
    <row r="1951" spans="6:7" x14ac:dyDescent="0.35">
      <c r="F1951" s="15" t="s">
        <v>1547</v>
      </c>
      <c r="G1951" s="15" t="s">
        <v>11</v>
      </c>
    </row>
    <row r="1952" spans="6:7" x14ac:dyDescent="0.35">
      <c r="F1952" s="14" t="s">
        <v>1548</v>
      </c>
      <c r="G1952" s="14" t="s">
        <v>35</v>
      </c>
    </row>
    <row r="1953" spans="6:7" x14ac:dyDescent="0.35">
      <c r="F1953" s="14" t="s">
        <v>1106</v>
      </c>
      <c r="G1953" s="14" t="s">
        <v>7</v>
      </c>
    </row>
    <row r="1954" spans="6:7" x14ac:dyDescent="0.35">
      <c r="F1954" s="14" t="s">
        <v>1549</v>
      </c>
      <c r="G1954" s="14" t="s">
        <v>25</v>
      </c>
    </row>
    <row r="1955" spans="6:7" x14ac:dyDescent="0.35">
      <c r="F1955" s="14" t="s">
        <v>1550</v>
      </c>
      <c r="G1955" s="14" t="s">
        <v>9</v>
      </c>
    </row>
    <row r="1956" spans="6:7" x14ac:dyDescent="0.35">
      <c r="F1956" s="14" t="s">
        <v>1068</v>
      </c>
      <c r="G1956" s="14" t="s">
        <v>550</v>
      </c>
    </row>
    <row r="1957" spans="6:7" x14ac:dyDescent="0.35">
      <c r="F1957" s="14" t="s">
        <v>1551</v>
      </c>
      <c r="G1957" s="14" t="s">
        <v>7</v>
      </c>
    </row>
    <row r="1958" spans="6:7" x14ac:dyDescent="0.35">
      <c r="F1958" s="14" t="s">
        <v>1552</v>
      </c>
      <c r="G1958" s="14" t="s">
        <v>7</v>
      </c>
    </row>
    <row r="1959" spans="6:7" x14ac:dyDescent="0.35">
      <c r="F1959" s="14" t="s">
        <v>1553</v>
      </c>
      <c r="G1959" s="14" t="s">
        <v>7</v>
      </c>
    </row>
    <row r="1960" spans="6:7" x14ac:dyDescent="0.35">
      <c r="F1960" s="14" t="s">
        <v>1554</v>
      </c>
      <c r="G1960" s="14" t="s">
        <v>11</v>
      </c>
    </row>
    <row r="1961" spans="6:7" x14ac:dyDescent="0.35">
      <c r="F1961" s="14" t="s">
        <v>1555</v>
      </c>
      <c r="G1961" s="14" t="s">
        <v>17</v>
      </c>
    </row>
    <row r="1962" spans="6:7" x14ac:dyDescent="0.35">
      <c r="F1962" s="14" t="s">
        <v>1556</v>
      </c>
      <c r="G1962" s="14" t="s">
        <v>7</v>
      </c>
    </row>
    <row r="1963" spans="6:7" x14ac:dyDescent="0.35">
      <c r="F1963" s="14" t="s">
        <v>1557</v>
      </c>
      <c r="G1963" s="14" t="s">
        <v>11</v>
      </c>
    </row>
    <row r="1964" spans="6:7" x14ac:dyDescent="0.35">
      <c r="F1964" s="14" t="s">
        <v>1558</v>
      </c>
      <c r="G1964" s="14" t="s">
        <v>149</v>
      </c>
    </row>
    <row r="1965" spans="6:7" x14ac:dyDescent="0.35">
      <c r="F1965" s="14" t="s">
        <v>1559</v>
      </c>
      <c r="G1965" s="14" t="s">
        <v>149</v>
      </c>
    </row>
    <row r="1966" spans="6:7" x14ac:dyDescent="0.35">
      <c r="F1966" s="14" t="s">
        <v>1560</v>
      </c>
      <c r="G1966" s="14" t="s">
        <v>7</v>
      </c>
    </row>
    <row r="1967" spans="6:7" x14ac:dyDescent="0.35">
      <c r="F1967" s="14" t="s">
        <v>1561</v>
      </c>
      <c r="G1967" s="14" t="s">
        <v>7</v>
      </c>
    </row>
    <row r="1968" spans="6:7" x14ac:dyDescent="0.35">
      <c r="F1968" s="14" t="s">
        <v>1562</v>
      </c>
      <c r="G1968" s="14" t="s">
        <v>17</v>
      </c>
    </row>
    <row r="1969" spans="6:7" x14ac:dyDescent="0.35">
      <c r="F1969" s="14" t="s">
        <v>546</v>
      </c>
      <c r="G1969" s="14" t="s">
        <v>11</v>
      </c>
    </row>
    <row r="1970" spans="6:7" x14ac:dyDescent="0.35">
      <c r="F1970" s="14" t="s">
        <v>1563</v>
      </c>
      <c r="G1970" s="14" t="s">
        <v>17</v>
      </c>
    </row>
    <row r="1971" spans="6:7" x14ac:dyDescent="0.35">
      <c r="F1971" s="14" t="s">
        <v>1564</v>
      </c>
      <c r="G1971" s="14" t="s">
        <v>7</v>
      </c>
    </row>
    <row r="1972" spans="6:7" x14ac:dyDescent="0.35">
      <c r="F1972" s="14" t="s">
        <v>1564</v>
      </c>
      <c r="G1972" s="14" t="s">
        <v>21</v>
      </c>
    </row>
    <row r="1973" spans="6:7" x14ac:dyDescent="0.35">
      <c r="F1973" s="14" t="s">
        <v>1565</v>
      </c>
      <c r="G1973" s="14" t="s">
        <v>17</v>
      </c>
    </row>
    <row r="1974" spans="6:7" x14ac:dyDescent="0.35">
      <c r="F1974" s="14" t="s">
        <v>1566</v>
      </c>
      <c r="G1974" s="14" t="s">
        <v>17</v>
      </c>
    </row>
    <row r="1975" spans="6:7" x14ac:dyDescent="0.35">
      <c r="F1975" s="14" t="s">
        <v>1567</v>
      </c>
      <c r="G1975" s="14" t="s">
        <v>7</v>
      </c>
    </row>
    <row r="1976" spans="6:7" x14ac:dyDescent="0.35">
      <c r="F1976" s="14" t="s">
        <v>1568</v>
      </c>
      <c r="G1976" s="14" t="s">
        <v>7</v>
      </c>
    </row>
    <row r="1977" spans="6:7" x14ac:dyDescent="0.35">
      <c r="F1977" s="14" t="s">
        <v>1569</v>
      </c>
      <c r="G1977" s="14" t="s">
        <v>25</v>
      </c>
    </row>
    <row r="1978" spans="6:7" x14ac:dyDescent="0.35">
      <c r="F1978" s="14" t="s">
        <v>1570</v>
      </c>
      <c r="G1978" s="14" t="s">
        <v>17</v>
      </c>
    </row>
    <row r="1979" spans="6:7" x14ac:dyDescent="0.35">
      <c r="F1979" s="14" t="s">
        <v>1571</v>
      </c>
      <c r="G1979" s="14" t="s">
        <v>7</v>
      </c>
    </row>
    <row r="1980" spans="6:7" x14ac:dyDescent="0.35">
      <c r="F1980" s="14" t="s">
        <v>1572</v>
      </c>
      <c r="G1980" s="14" t="s">
        <v>11</v>
      </c>
    </row>
    <row r="1981" spans="6:7" x14ac:dyDescent="0.35">
      <c r="F1981" s="14" t="s">
        <v>1573</v>
      </c>
      <c r="G1981" s="14" t="s">
        <v>11</v>
      </c>
    </row>
    <row r="1982" spans="6:7" x14ac:dyDescent="0.35">
      <c r="F1982" s="14" t="s">
        <v>175</v>
      </c>
      <c r="G1982" s="14" t="s">
        <v>149</v>
      </c>
    </row>
    <row r="1983" spans="6:7" x14ac:dyDescent="0.35">
      <c r="F1983" s="14" t="s">
        <v>1574</v>
      </c>
      <c r="G1983" s="14" t="s">
        <v>11</v>
      </c>
    </row>
    <row r="1984" spans="6:7" x14ac:dyDescent="0.35">
      <c r="F1984" s="14" t="s">
        <v>1575</v>
      </c>
      <c r="G1984" s="14" t="s">
        <v>7</v>
      </c>
    </row>
    <row r="1985" spans="6:7" x14ac:dyDescent="0.35">
      <c r="F1985" s="14" t="s">
        <v>1576</v>
      </c>
      <c r="G1985" s="14" t="s">
        <v>7</v>
      </c>
    </row>
    <row r="1986" spans="6:7" x14ac:dyDescent="0.35">
      <c r="F1986" s="14" t="s">
        <v>1577</v>
      </c>
      <c r="G1986" s="14" t="s">
        <v>9</v>
      </c>
    </row>
    <row r="1987" spans="6:7" x14ac:dyDescent="0.35">
      <c r="F1987" s="14" t="s">
        <v>1578</v>
      </c>
      <c r="G1987" s="14" t="s">
        <v>17</v>
      </c>
    </row>
    <row r="1988" spans="6:7" x14ac:dyDescent="0.35">
      <c r="F1988" s="14" t="s">
        <v>1579</v>
      </c>
      <c r="G1988" s="14" t="s">
        <v>149</v>
      </c>
    </row>
    <row r="1989" spans="6:7" x14ac:dyDescent="0.35">
      <c r="F1989" s="14" t="s">
        <v>1580</v>
      </c>
      <c r="G1989" s="14" t="s">
        <v>149</v>
      </c>
    </row>
    <row r="1990" spans="6:7" x14ac:dyDescent="0.35">
      <c r="F1990" s="15" t="s">
        <v>1581</v>
      </c>
      <c r="G1990" s="15" t="s">
        <v>11</v>
      </c>
    </row>
    <row r="1991" spans="6:7" x14ac:dyDescent="0.35">
      <c r="F1991" s="14" t="s">
        <v>1582</v>
      </c>
      <c r="G1991" s="14" t="s">
        <v>3</v>
      </c>
    </row>
    <row r="1992" spans="6:7" x14ac:dyDescent="0.35">
      <c r="F1992" s="14" t="s">
        <v>1583</v>
      </c>
      <c r="G1992" s="14" t="s">
        <v>25</v>
      </c>
    </row>
    <row r="1993" spans="6:7" x14ac:dyDescent="0.35">
      <c r="F1993" s="14" t="s">
        <v>1584</v>
      </c>
      <c r="G1993" s="14" t="s">
        <v>11</v>
      </c>
    </row>
    <row r="1994" spans="6:7" x14ac:dyDescent="0.35">
      <c r="F1994" s="14" t="s">
        <v>1523</v>
      </c>
      <c r="G1994" s="14" t="s">
        <v>11</v>
      </c>
    </row>
    <row r="1995" spans="6:7" x14ac:dyDescent="0.35">
      <c r="F1995" s="14" t="s">
        <v>1560</v>
      </c>
      <c r="G1995" s="14" t="s">
        <v>7</v>
      </c>
    </row>
    <row r="1996" spans="6:7" x14ac:dyDescent="0.35">
      <c r="F1996" s="14" t="s">
        <v>1585</v>
      </c>
      <c r="G1996" s="14" t="s">
        <v>149</v>
      </c>
    </row>
    <row r="1997" spans="6:7" x14ac:dyDescent="0.35">
      <c r="F1997" s="14" t="s">
        <v>1586</v>
      </c>
      <c r="G1997" s="14" t="s">
        <v>7</v>
      </c>
    </row>
    <row r="1998" spans="6:7" x14ac:dyDescent="0.35">
      <c r="F1998" s="14" t="s">
        <v>1586</v>
      </c>
      <c r="G1998" s="14" t="s">
        <v>7</v>
      </c>
    </row>
    <row r="1999" spans="6:7" x14ac:dyDescent="0.35">
      <c r="F1999" s="14" t="s">
        <v>1570</v>
      </c>
      <c r="G1999" s="14" t="s">
        <v>30</v>
      </c>
    </row>
    <row r="2000" spans="6:7" x14ac:dyDescent="0.35">
      <c r="F2000" s="14" t="s">
        <v>1587</v>
      </c>
      <c r="G2000" s="14" t="s">
        <v>7</v>
      </c>
    </row>
    <row r="2001" spans="6:7" x14ac:dyDescent="0.35">
      <c r="F2001" s="14" t="s">
        <v>1588</v>
      </c>
      <c r="G2001" s="14" t="s">
        <v>7</v>
      </c>
    </row>
    <row r="2002" spans="6:7" x14ac:dyDescent="0.35">
      <c r="F2002" s="14" t="s">
        <v>1589</v>
      </c>
      <c r="G2002" s="14" t="s">
        <v>11</v>
      </c>
    </row>
    <row r="2003" spans="6:7" x14ac:dyDescent="0.35">
      <c r="F2003" s="14" t="s">
        <v>1590</v>
      </c>
      <c r="G2003" s="14" t="s">
        <v>56</v>
      </c>
    </row>
    <row r="2004" spans="6:7" x14ac:dyDescent="0.35">
      <c r="F2004" s="14" t="s">
        <v>1591</v>
      </c>
      <c r="G2004" s="14" t="s">
        <v>7</v>
      </c>
    </row>
    <row r="2005" spans="6:7" x14ac:dyDescent="0.35">
      <c r="F2005" s="14" t="s">
        <v>1592</v>
      </c>
      <c r="G2005" s="14" t="s">
        <v>550</v>
      </c>
    </row>
    <row r="2006" spans="6:7" x14ac:dyDescent="0.35">
      <c r="F2006" s="14" t="s">
        <v>1530</v>
      </c>
      <c r="G2006" s="14" t="s">
        <v>21</v>
      </c>
    </row>
    <row r="2007" spans="6:7" x14ac:dyDescent="0.35">
      <c r="F2007" s="14" t="s">
        <v>1593</v>
      </c>
      <c r="G2007" s="14" t="s">
        <v>7</v>
      </c>
    </row>
    <row r="2008" spans="6:7" x14ac:dyDescent="0.35">
      <c r="F2008" s="14" t="s">
        <v>1594</v>
      </c>
      <c r="G2008" s="14" t="s">
        <v>7</v>
      </c>
    </row>
    <row r="2009" spans="6:7" x14ac:dyDescent="0.35">
      <c r="F2009" s="14" t="s">
        <v>1595</v>
      </c>
      <c r="G2009" s="14" t="s">
        <v>7</v>
      </c>
    </row>
    <row r="2010" spans="6:7" x14ac:dyDescent="0.35">
      <c r="F2010" s="14" t="s">
        <v>1106</v>
      </c>
      <c r="G2010" s="14" t="s">
        <v>21</v>
      </c>
    </row>
    <row r="2011" spans="6:7" x14ac:dyDescent="0.35">
      <c r="F2011" s="14" t="s">
        <v>1552</v>
      </c>
      <c r="G2011" s="14" t="s">
        <v>21</v>
      </c>
    </row>
    <row r="2012" spans="6:7" x14ac:dyDescent="0.35">
      <c r="F2012" s="14" t="s">
        <v>1553</v>
      </c>
      <c r="G2012" s="14" t="s">
        <v>21</v>
      </c>
    </row>
    <row r="2013" spans="6:7" x14ac:dyDescent="0.35">
      <c r="F2013" s="14" t="s">
        <v>1596</v>
      </c>
      <c r="G2013" s="14" t="s">
        <v>7</v>
      </c>
    </row>
    <row r="2014" spans="6:7" x14ac:dyDescent="0.35">
      <c r="F2014" s="14" t="s">
        <v>1561</v>
      </c>
      <c r="G2014" s="14" t="s">
        <v>21</v>
      </c>
    </row>
    <row r="2015" spans="6:7" x14ac:dyDescent="0.35">
      <c r="F2015" s="14" t="s">
        <v>1597</v>
      </c>
      <c r="G2015" s="14" t="s">
        <v>35</v>
      </c>
    </row>
    <row r="2016" spans="6:7" x14ac:dyDescent="0.35">
      <c r="F2016" s="14" t="s">
        <v>1576</v>
      </c>
      <c r="G2016" s="14" t="s">
        <v>21</v>
      </c>
    </row>
    <row r="2017" spans="6:7" x14ac:dyDescent="0.35">
      <c r="F2017" s="14" t="s">
        <v>1568</v>
      </c>
      <c r="G2017" s="14" t="s">
        <v>7</v>
      </c>
    </row>
    <row r="2018" spans="6:7" x14ac:dyDescent="0.35">
      <c r="F2018" s="14" t="s">
        <v>1517</v>
      </c>
      <c r="G2018" s="14" t="s">
        <v>3</v>
      </c>
    </row>
    <row r="2019" spans="6:7" x14ac:dyDescent="0.35">
      <c r="F2019" s="14" t="s">
        <v>1598</v>
      </c>
      <c r="G2019" s="14" t="s">
        <v>3</v>
      </c>
    </row>
    <row r="2020" spans="6:7" x14ac:dyDescent="0.35">
      <c r="F2020" s="14" t="s">
        <v>1593</v>
      </c>
      <c r="G2020" s="14" t="s">
        <v>3</v>
      </c>
    </row>
    <row r="2021" spans="6:7" x14ac:dyDescent="0.35">
      <c r="F2021" s="14" t="s">
        <v>1599</v>
      </c>
      <c r="G2021" s="14" t="s">
        <v>3</v>
      </c>
    </row>
    <row r="2022" spans="6:7" x14ac:dyDescent="0.35">
      <c r="F2022" s="14" t="s">
        <v>1600</v>
      </c>
      <c r="G2022" s="14" t="s">
        <v>3</v>
      </c>
    </row>
    <row r="2023" spans="6:7" x14ac:dyDescent="0.35">
      <c r="F2023" s="14" t="s">
        <v>1575</v>
      </c>
      <c r="G2023" s="14" t="s">
        <v>3</v>
      </c>
    </row>
    <row r="2024" spans="6:7" x14ac:dyDescent="0.35">
      <c r="F2024" s="14" t="s">
        <v>1601</v>
      </c>
      <c r="G2024" s="14" t="s">
        <v>17</v>
      </c>
    </row>
    <row r="2025" spans="6:7" x14ac:dyDescent="0.35">
      <c r="F2025" s="14" t="s">
        <v>1602</v>
      </c>
      <c r="G2025" s="14" t="s">
        <v>56</v>
      </c>
    </row>
    <row r="2026" spans="6:7" x14ac:dyDescent="0.35">
      <c r="F2026" s="14" t="s">
        <v>1603</v>
      </c>
      <c r="G2026" s="14" t="s">
        <v>17</v>
      </c>
    </row>
    <row r="2027" spans="6:7" x14ac:dyDescent="0.35">
      <c r="F2027" s="14" t="s">
        <v>1604</v>
      </c>
      <c r="G2027" s="14" t="s">
        <v>7</v>
      </c>
    </row>
    <row r="2028" spans="6:7" x14ac:dyDescent="0.35">
      <c r="F2028" s="14" t="s">
        <v>1605</v>
      </c>
      <c r="G2028" s="14" t="s">
        <v>7</v>
      </c>
    </row>
    <row r="2029" spans="6:7" x14ac:dyDescent="0.35">
      <c r="F2029" s="14" t="s">
        <v>752</v>
      </c>
      <c r="G2029" s="14" t="s">
        <v>11</v>
      </c>
    </row>
    <row r="2030" spans="6:7" x14ac:dyDescent="0.35">
      <c r="F2030" s="14" t="s">
        <v>1606</v>
      </c>
      <c r="G2030" s="14" t="s">
        <v>25</v>
      </c>
    </row>
    <row r="2031" spans="6:7" x14ac:dyDescent="0.35">
      <c r="F2031" s="14" t="s">
        <v>252</v>
      </c>
      <c r="G2031" s="14" t="s">
        <v>7</v>
      </c>
    </row>
    <row r="2032" spans="6:7" x14ac:dyDescent="0.35">
      <c r="F2032" s="14" t="s">
        <v>1607</v>
      </c>
      <c r="G2032" s="14" t="s">
        <v>17</v>
      </c>
    </row>
    <row r="2033" spans="6:7" x14ac:dyDescent="0.35">
      <c r="F2033" s="14" t="s">
        <v>1608</v>
      </c>
      <c r="G2033" s="14" t="s">
        <v>149</v>
      </c>
    </row>
    <row r="2034" spans="6:7" x14ac:dyDescent="0.35">
      <c r="F2034" s="15" t="s">
        <v>1609</v>
      </c>
      <c r="G2034" s="15" t="s">
        <v>7</v>
      </c>
    </row>
    <row r="2035" spans="6:7" x14ac:dyDescent="0.35">
      <c r="F2035" s="14" t="s">
        <v>1609</v>
      </c>
      <c r="G2035" s="14" t="s">
        <v>21</v>
      </c>
    </row>
    <row r="2036" spans="6:7" x14ac:dyDescent="0.35">
      <c r="F2036" s="14" t="s">
        <v>1610</v>
      </c>
      <c r="G2036" s="14" t="s">
        <v>11</v>
      </c>
    </row>
    <row r="2037" spans="6:7" x14ac:dyDescent="0.35">
      <c r="F2037" s="14" t="s">
        <v>1611</v>
      </c>
      <c r="G2037" s="14" t="s">
        <v>11</v>
      </c>
    </row>
    <row r="2038" spans="6:7" x14ac:dyDescent="0.35">
      <c r="F2038" s="14" t="s">
        <v>1612</v>
      </c>
      <c r="G2038" s="14" t="s">
        <v>35</v>
      </c>
    </row>
    <row r="2039" spans="6:7" x14ac:dyDescent="0.35">
      <c r="F2039" s="14" t="s">
        <v>1613</v>
      </c>
      <c r="G2039" s="14" t="s">
        <v>3</v>
      </c>
    </row>
    <row r="2040" spans="6:7" x14ac:dyDescent="0.35">
      <c r="F2040" s="14" t="s">
        <v>1614</v>
      </c>
      <c r="G2040" s="14" t="s">
        <v>3</v>
      </c>
    </row>
    <row r="2041" spans="6:7" x14ac:dyDescent="0.35">
      <c r="F2041" s="14" t="s">
        <v>1615</v>
      </c>
      <c r="G2041" s="14" t="s">
        <v>3</v>
      </c>
    </row>
    <row r="2042" spans="6:7" x14ac:dyDescent="0.35">
      <c r="F2042" s="14" t="s">
        <v>1616</v>
      </c>
      <c r="G2042" s="14" t="s">
        <v>149</v>
      </c>
    </row>
    <row r="2043" spans="6:7" x14ac:dyDescent="0.35">
      <c r="F2043" s="14" t="s">
        <v>1617</v>
      </c>
      <c r="G2043" s="14" t="s">
        <v>3</v>
      </c>
    </row>
    <row r="2044" spans="6:7" x14ac:dyDescent="0.35">
      <c r="F2044" s="14" t="s">
        <v>264</v>
      </c>
      <c r="G2044" s="14" t="s">
        <v>149</v>
      </c>
    </row>
    <row r="2045" spans="6:7" x14ac:dyDescent="0.35">
      <c r="F2045" s="14" t="s">
        <v>1618</v>
      </c>
      <c r="G2045" s="14" t="s">
        <v>17</v>
      </c>
    </row>
    <row r="2046" spans="6:7" x14ac:dyDescent="0.35">
      <c r="F2046" s="14" t="s">
        <v>1619</v>
      </c>
      <c r="G2046" s="14" t="s">
        <v>3</v>
      </c>
    </row>
    <row r="2047" spans="6:7" x14ac:dyDescent="0.35">
      <c r="F2047" s="14" t="s">
        <v>1620</v>
      </c>
      <c r="G2047" s="14" t="s">
        <v>7</v>
      </c>
    </row>
    <row r="2048" spans="6:7" x14ac:dyDescent="0.35">
      <c r="F2048" s="14" t="s">
        <v>1621</v>
      </c>
      <c r="G2048" s="14" t="s">
        <v>3</v>
      </c>
    </row>
    <row r="2049" spans="6:7" x14ac:dyDescent="0.35">
      <c r="F2049" s="14" t="s">
        <v>1622</v>
      </c>
      <c r="G2049" s="14" t="s">
        <v>3</v>
      </c>
    </row>
    <row r="2050" spans="6:7" x14ac:dyDescent="0.35">
      <c r="F2050" s="14" t="s">
        <v>1623</v>
      </c>
      <c r="G2050" s="14" t="s">
        <v>7</v>
      </c>
    </row>
    <row r="2051" spans="6:7" x14ac:dyDescent="0.35">
      <c r="F2051" s="14" t="s">
        <v>1624</v>
      </c>
      <c r="G2051" s="14" t="s">
        <v>56</v>
      </c>
    </row>
    <row r="2052" spans="6:7" x14ac:dyDescent="0.35">
      <c r="F2052" s="15" t="s">
        <v>1625</v>
      </c>
      <c r="G2052" s="15" t="s">
        <v>7</v>
      </c>
    </row>
    <row r="2053" spans="6:7" x14ac:dyDescent="0.35">
      <c r="F2053" s="14" t="s">
        <v>1626</v>
      </c>
      <c r="G2053" s="14" t="s">
        <v>149</v>
      </c>
    </row>
    <row r="2054" spans="6:7" x14ac:dyDescent="0.35">
      <c r="F2054" s="14" t="s">
        <v>1627</v>
      </c>
      <c r="G2054" s="14" t="s">
        <v>149</v>
      </c>
    </row>
    <row r="2055" spans="6:7" x14ac:dyDescent="0.35">
      <c r="F2055" s="14" t="s">
        <v>1628</v>
      </c>
      <c r="G2055" s="14" t="s">
        <v>139</v>
      </c>
    </row>
    <row r="2056" spans="6:7" x14ac:dyDescent="0.35">
      <c r="F2056" s="14" t="s">
        <v>1629</v>
      </c>
      <c r="G2056" s="14" t="s">
        <v>7</v>
      </c>
    </row>
    <row r="2057" spans="6:7" x14ac:dyDescent="0.35">
      <c r="F2057" s="14" t="s">
        <v>1630</v>
      </c>
      <c r="G2057" s="14" t="s">
        <v>17</v>
      </c>
    </row>
    <row r="2058" spans="6:7" x14ac:dyDescent="0.35">
      <c r="F2058" s="14" t="s">
        <v>1496</v>
      </c>
      <c r="G2058" s="14" t="s">
        <v>7</v>
      </c>
    </row>
    <row r="2059" spans="6:7" x14ac:dyDescent="0.35">
      <c r="F2059" s="14" t="s">
        <v>1631</v>
      </c>
      <c r="G2059" s="14" t="s">
        <v>3</v>
      </c>
    </row>
    <row r="2060" spans="6:7" x14ac:dyDescent="0.35">
      <c r="F2060" s="14" t="s">
        <v>1632</v>
      </c>
      <c r="G2060" s="14" t="s">
        <v>17</v>
      </c>
    </row>
    <row r="2061" spans="6:7" x14ac:dyDescent="0.35">
      <c r="F2061" s="14" t="s">
        <v>1633</v>
      </c>
      <c r="G2061" s="14" t="s">
        <v>7</v>
      </c>
    </row>
    <row r="2062" spans="6:7" x14ac:dyDescent="0.35">
      <c r="F2062" s="14" t="s">
        <v>1634</v>
      </c>
      <c r="G2062" s="14" t="s">
        <v>7</v>
      </c>
    </row>
    <row r="2063" spans="6:7" x14ac:dyDescent="0.35">
      <c r="F2063" s="14" t="s">
        <v>1635</v>
      </c>
      <c r="G2063" s="14" t="s">
        <v>149</v>
      </c>
    </row>
    <row r="2064" spans="6:7" x14ac:dyDescent="0.35">
      <c r="F2064" s="14" t="s">
        <v>1636</v>
      </c>
      <c r="G2064" s="14" t="s">
        <v>128</v>
      </c>
    </row>
    <row r="2065" spans="6:7" x14ac:dyDescent="0.35">
      <c r="F2065" s="14" t="s">
        <v>1637</v>
      </c>
      <c r="G2065" s="14" t="s">
        <v>7</v>
      </c>
    </row>
    <row r="2066" spans="6:7" x14ac:dyDescent="0.35">
      <c r="F2066" s="14" t="s">
        <v>1638</v>
      </c>
      <c r="G2066" s="14" t="s">
        <v>7</v>
      </c>
    </row>
    <row r="2067" spans="6:7" x14ac:dyDescent="0.35">
      <c r="F2067" s="14" t="s">
        <v>1639</v>
      </c>
      <c r="G2067" s="14" t="s">
        <v>11</v>
      </c>
    </row>
    <row r="2068" spans="6:7" x14ac:dyDescent="0.35">
      <c r="F2068" s="14" t="s">
        <v>1640</v>
      </c>
      <c r="G2068" s="14" t="s">
        <v>149</v>
      </c>
    </row>
    <row r="2069" spans="6:7" x14ac:dyDescent="0.35">
      <c r="F2069" s="14" t="s">
        <v>1641</v>
      </c>
      <c r="G2069" s="14" t="s">
        <v>17</v>
      </c>
    </row>
    <row r="2070" spans="6:7" x14ac:dyDescent="0.35">
      <c r="F2070" s="14" t="s">
        <v>1642</v>
      </c>
      <c r="G2070" s="14" t="s">
        <v>7</v>
      </c>
    </row>
    <row r="2071" spans="6:7" x14ac:dyDescent="0.35">
      <c r="F2071" s="14" t="s">
        <v>1643</v>
      </c>
      <c r="G2071" s="14" t="s">
        <v>7</v>
      </c>
    </row>
    <row r="2072" spans="6:7" x14ac:dyDescent="0.35">
      <c r="F2072" s="14" t="s">
        <v>1643</v>
      </c>
      <c r="G2072" s="14" t="s">
        <v>21</v>
      </c>
    </row>
    <row r="2073" spans="6:7" x14ac:dyDescent="0.35">
      <c r="F2073" s="14" t="s">
        <v>1644</v>
      </c>
      <c r="G2073" s="14" t="s">
        <v>7</v>
      </c>
    </row>
    <row r="2074" spans="6:7" x14ac:dyDescent="0.35">
      <c r="F2074" s="14" t="s">
        <v>1645</v>
      </c>
      <c r="G2074" s="14" t="s">
        <v>149</v>
      </c>
    </row>
    <row r="2075" spans="6:7" x14ac:dyDescent="0.35">
      <c r="F2075" s="14" t="s">
        <v>898</v>
      </c>
      <c r="G2075" s="14" t="s">
        <v>11</v>
      </c>
    </row>
    <row r="2076" spans="6:7" x14ac:dyDescent="0.35">
      <c r="F2076" s="14" t="s">
        <v>1646</v>
      </c>
      <c r="G2076" s="14" t="s">
        <v>7</v>
      </c>
    </row>
    <row r="2077" spans="6:7" x14ac:dyDescent="0.35">
      <c r="F2077" s="14" t="s">
        <v>1647</v>
      </c>
      <c r="G2077" s="14" t="s">
        <v>149</v>
      </c>
    </row>
    <row r="2078" spans="6:7" x14ac:dyDescent="0.35">
      <c r="F2078" s="14" t="s">
        <v>1648</v>
      </c>
      <c r="G2078" s="14" t="s">
        <v>17</v>
      </c>
    </row>
    <row r="2079" spans="6:7" x14ac:dyDescent="0.35">
      <c r="F2079" s="14" t="s">
        <v>1169</v>
      </c>
      <c r="G2079" s="14" t="s">
        <v>149</v>
      </c>
    </row>
    <row r="2080" spans="6:7" x14ac:dyDescent="0.35">
      <c r="F2080" s="14" t="s">
        <v>1649</v>
      </c>
      <c r="G2080" s="14" t="s">
        <v>35</v>
      </c>
    </row>
    <row r="2081" spans="6:7" x14ac:dyDescent="0.35">
      <c r="F2081" s="14" t="s">
        <v>1650</v>
      </c>
      <c r="G2081" s="14" t="s">
        <v>149</v>
      </c>
    </row>
    <row r="2082" spans="6:7" x14ac:dyDescent="0.35">
      <c r="F2082" s="14" t="s">
        <v>1651</v>
      </c>
      <c r="G2082" s="14" t="s">
        <v>149</v>
      </c>
    </row>
    <row r="2083" spans="6:7" x14ac:dyDescent="0.35">
      <c r="F2083" s="14" t="s">
        <v>1506</v>
      </c>
      <c r="G2083" s="14" t="s">
        <v>149</v>
      </c>
    </row>
    <row r="2084" spans="6:7" x14ac:dyDescent="0.35">
      <c r="F2084" s="14" t="s">
        <v>760</v>
      </c>
      <c r="G2084" s="14" t="s">
        <v>7</v>
      </c>
    </row>
    <row r="2085" spans="6:7" x14ac:dyDescent="0.35">
      <c r="F2085" s="14" t="s">
        <v>760</v>
      </c>
      <c r="G2085" s="14" t="s">
        <v>21</v>
      </c>
    </row>
    <row r="2086" spans="6:7" x14ac:dyDescent="0.35">
      <c r="F2086" s="14" t="s">
        <v>1652</v>
      </c>
      <c r="G2086" s="14" t="s">
        <v>149</v>
      </c>
    </row>
    <row r="2087" spans="6:7" x14ac:dyDescent="0.35">
      <c r="F2087" s="14" t="s">
        <v>1653</v>
      </c>
      <c r="G2087" s="14" t="s">
        <v>149</v>
      </c>
    </row>
    <row r="2088" spans="6:7" x14ac:dyDescent="0.35">
      <c r="F2088" s="14" t="s">
        <v>1654</v>
      </c>
      <c r="G2088" s="14" t="s">
        <v>11</v>
      </c>
    </row>
    <row r="2089" spans="6:7" x14ac:dyDescent="0.35">
      <c r="F2089" s="14" t="s">
        <v>1655</v>
      </c>
      <c r="G2089" s="14" t="s">
        <v>7</v>
      </c>
    </row>
    <row r="2090" spans="6:7" x14ac:dyDescent="0.35">
      <c r="F2090" s="14" t="s">
        <v>1656</v>
      </c>
      <c r="G2090" s="14" t="s">
        <v>11</v>
      </c>
    </row>
    <row r="2091" spans="6:7" x14ac:dyDescent="0.35">
      <c r="F2091" s="14" t="s">
        <v>1657</v>
      </c>
      <c r="G2091" s="14" t="s">
        <v>7</v>
      </c>
    </row>
    <row r="2092" spans="6:7" x14ac:dyDescent="0.35">
      <c r="F2092" s="14" t="s">
        <v>1658</v>
      </c>
      <c r="G2092" s="14" t="s">
        <v>149</v>
      </c>
    </row>
    <row r="2093" spans="6:7" x14ac:dyDescent="0.35">
      <c r="F2093" s="14" t="s">
        <v>1659</v>
      </c>
      <c r="G2093" s="14" t="s">
        <v>149</v>
      </c>
    </row>
    <row r="2094" spans="6:7" x14ac:dyDescent="0.35">
      <c r="F2094" s="14" t="s">
        <v>1660</v>
      </c>
      <c r="G2094" s="14" t="s">
        <v>7</v>
      </c>
    </row>
    <row r="2095" spans="6:7" x14ac:dyDescent="0.35">
      <c r="F2095" s="14" t="s">
        <v>1661</v>
      </c>
      <c r="G2095" s="14" t="s">
        <v>7</v>
      </c>
    </row>
    <row r="2096" spans="6:7" x14ac:dyDescent="0.35">
      <c r="F2096" s="14" t="s">
        <v>1662</v>
      </c>
      <c r="G2096" s="14" t="s">
        <v>7</v>
      </c>
    </row>
    <row r="2097" spans="6:7" x14ac:dyDescent="0.35">
      <c r="F2097" s="14" t="s">
        <v>1663</v>
      </c>
      <c r="G2097" s="14" t="s">
        <v>11</v>
      </c>
    </row>
    <row r="2098" spans="6:7" x14ac:dyDescent="0.35">
      <c r="F2098" s="14" t="s">
        <v>1664</v>
      </c>
      <c r="G2098" s="14" t="s">
        <v>11</v>
      </c>
    </row>
    <row r="2099" spans="6:7" x14ac:dyDescent="0.35">
      <c r="F2099" s="14" t="s">
        <v>1582</v>
      </c>
      <c r="G2099" s="14" t="s">
        <v>35</v>
      </c>
    </row>
    <row r="2100" spans="6:7" x14ac:dyDescent="0.35">
      <c r="F2100" s="14" t="s">
        <v>1605</v>
      </c>
      <c r="G2100" s="14" t="s">
        <v>21</v>
      </c>
    </row>
    <row r="2101" spans="6:7" x14ac:dyDescent="0.35">
      <c r="F2101" s="14" t="s">
        <v>1665</v>
      </c>
      <c r="G2101" s="14" t="s">
        <v>7</v>
      </c>
    </row>
    <row r="2102" spans="6:7" x14ac:dyDescent="0.35">
      <c r="F2102" s="14" t="s">
        <v>1665</v>
      </c>
      <c r="G2102" s="14" t="s">
        <v>7</v>
      </c>
    </row>
    <row r="2103" spans="6:7" x14ac:dyDescent="0.35">
      <c r="F2103" s="14" t="s">
        <v>1649</v>
      </c>
      <c r="G2103" s="14" t="s">
        <v>7</v>
      </c>
    </row>
    <row r="2104" spans="6:7" x14ac:dyDescent="0.35">
      <c r="F2104" s="14" t="s">
        <v>252</v>
      </c>
      <c r="G2104" s="14" t="s">
        <v>7</v>
      </c>
    </row>
    <row r="2105" spans="6:7" x14ac:dyDescent="0.35">
      <c r="F2105" s="14" t="s">
        <v>1582</v>
      </c>
      <c r="G2105" s="14" t="s">
        <v>35</v>
      </c>
    </row>
    <row r="2106" spans="6:7" x14ac:dyDescent="0.35">
      <c r="F2106" s="14" t="s">
        <v>1666</v>
      </c>
      <c r="G2106" s="14" t="s">
        <v>7</v>
      </c>
    </row>
    <row r="2107" spans="6:7" x14ac:dyDescent="0.35">
      <c r="F2107" s="14" t="s">
        <v>1634</v>
      </c>
      <c r="G2107" s="14" t="s">
        <v>7</v>
      </c>
    </row>
    <row r="2108" spans="6:7" x14ac:dyDescent="0.35">
      <c r="F2108" s="14" t="s">
        <v>1666</v>
      </c>
      <c r="G2108" s="14" t="s">
        <v>21</v>
      </c>
    </row>
    <row r="2109" spans="6:7" x14ac:dyDescent="0.35">
      <c r="F2109" s="14" t="s">
        <v>1629</v>
      </c>
      <c r="G2109" s="14" t="s">
        <v>7</v>
      </c>
    </row>
    <row r="2110" spans="6:7" x14ac:dyDescent="0.35">
      <c r="F2110" s="14" t="s">
        <v>1644</v>
      </c>
      <c r="G2110" s="14" t="s">
        <v>7</v>
      </c>
    </row>
    <row r="2111" spans="6:7" x14ac:dyDescent="0.35">
      <c r="F2111" s="14" t="s">
        <v>1667</v>
      </c>
      <c r="G2111" s="14" t="s">
        <v>7</v>
      </c>
    </row>
    <row r="2112" spans="6:7" x14ac:dyDescent="0.35">
      <c r="F2112" s="14" t="s">
        <v>1668</v>
      </c>
      <c r="G2112" s="14" t="s">
        <v>7</v>
      </c>
    </row>
    <row r="2113" spans="6:7" x14ac:dyDescent="0.35">
      <c r="F2113" s="14" t="s">
        <v>1669</v>
      </c>
      <c r="G2113" s="14" t="s">
        <v>3</v>
      </c>
    </row>
    <row r="2114" spans="6:7" x14ac:dyDescent="0.35">
      <c r="F2114" s="14" t="s">
        <v>1481</v>
      </c>
      <c r="G2114" s="14" t="s">
        <v>3</v>
      </c>
    </row>
    <row r="2115" spans="6:7" x14ac:dyDescent="0.35">
      <c r="F2115" s="14" t="s">
        <v>1612</v>
      </c>
      <c r="G2115" s="14" t="s">
        <v>3</v>
      </c>
    </row>
    <row r="2116" spans="6:7" x14ac:dyDescent="0.35">
      <c r="F2116" s="14" t="s">
        <v>1669</v>
      </c>
      <c r="G2116" s="14" t="s">
        <v>956</v>
      </c>
    </row>
    <row r="2117" spans="6:7" x14ac:dyDescent="0.35">
      <c r="F2117" s="14" t="s">
        <v>715</v>
      </c>
      <c r="G2117" s="14" t="s">
        <v>149</v>
      </c>
    </row>
    <row r="2118" spans="6:7" x14ac:dyDescent="0.35">
      <c r="F2118" s="14" t="s">
        <v>1670</v>
      </c>
      <c r="G2118" s="14" t="s">
        <v>7</v>
      </c>
    </row>
    <row r="2119" spans="6:7" x14ac:dyDescent="0.35">
      <c r="F2119" s="14" t="s">
        <v>1670</v>
      </c>
      <c r="G2119" s="14" t="s">
        <v>7</v>
      </c>
    </row>
    <row r="2120" spans="6:7" x14ac:dyDescent="0.35">
      <c r="F2120" s="14" t="s">
        <v>1671</v>
      </c>
      <c r="G2120" s="14" t="s">
        <v>9</v>
      </c>
    </row>
    <row r="2121" spans="6:7" x14ac:dyDescent="0.35">
      <c r="F2121" s="14" t="s">
        <v>1672</v>
      </c>
      <c r="G2121" s="14" t="s">
        <v>9</v>
      </c>
    </row>
    <row r="2122" spans="6:7" x14ac:dyDescent="0.35">
      <c r="F2122" s="14" t="s">
        <v>1612</v>
      </c>
      <c r="G2122" s="14" t="s">
        <v>35</v>
      </c>
    </row>
    <row r="2123" spans="6:7" x14ac:dyDescent="0.35">
      <c r="F2123" s="14" t="s">
        <v>1673</v>
      </c>
      <c r="G2123" s="14" t="s">
        <v>25</v>
      </c>
    </row>
    <row r="2124" spans="6:7" x14ac:dyDescent="0.35">
      <c r="F2124" s="14" t="s">
        <v>435</v>
      </c>
      <c r="G2124" s="14" t="s">
        <v>100</v>
      </c>
    </row>
    <row r="2125" spans="6:7" x14ac:dyDescent="0.35">
      <c r="F2125" s="14" t="s">
        <v>1674</v>
      </c>
      <c r="G2125" s="14" t="s">
        <v>100</v>
      </c>
    </row>
    <row r="2126" spans="6:7" x14ac:dyDescent="0.35">
      <c r="F2126" s="15" t="s">
        <v>1675</v>
      </c>
      <c r="G2126" s="15" t="s">
        <v>7</v>
      </c>
    </row>
    <row r="2127" spans="6:7" x14ac:dyDescent="0.35">
      <c r="F2127" s="14" t="s">
        <v>1081</v>
      </c>
      <c r="G2127" s="14" t="s">
        <v>9</v>
      </c>
    </row>
    <row r="2128" spans="6:7" x14ac:dyDescent="0.35">
      <c r="F2128" s="14" t="s">
        <v>1676</v>
      </c>
      <c r="G2128" s="14" t="s">
        <v>149</v>
      </c>
    </row>
    <row r="2129" spans="6:7" x14ac:dyDescent="0.35">
      <c r="F2129" s="14" t="s">
        <v>1677</v>
      </c>
      <c r="G2129" s="14" t="s">
        <v>7</v>
      </c>
    </row>
    <row r="2130" spans="6:7" x14ac:dyDescent="0.35">
      <c r="F2130" s="14" t="s">
        <v>1678</v>
      </c>
      <c r="G2130" s="14" t="s">
        <v>3</v>
      </c>
    </row>
    <row r="2131" spans="6:7" x14ac:dyDescent="0.35">
      <c r="F2131" s="14" t="s">
        <v>1679</v>
      </c>
      <c r="G2131" s="14" t="s">
        <v>35</v>
      </c>
    </row>
    <row r="2132" spans="6:7" x14ac:dyDescent="0.35">
      <c r="F2132" s="14" t="s">
        <v>1649</v>
      </c>
      <c r="G2132" s="14" t="s">
        <v>21</v>
      </c>
    </row>
    <row r="2133" spans="6:7" x14ac:dyDescent="0.35">
      <c r="F2133" s="14" t="s">
        <v>1680</v>
      </c>
      <c r="G2133" s="14" t="s">
        <v>100</v>
      </c>
    </row>
    <row r="2134" spans="6:7" x14ac:dyDescent="0.35">
      <c r="F2134" s="14" t="s">
        <v>1681</v>
      </c>
      <c r="G2134" s="14" t="s">
        <v>9</v>
      </c>
    </row>
    <row r="2135" spans="6:7" x14ac:dyDescent="0.35">
      <c r="F2135" s="14" t="s">
        <v>1682</v>
      </c>
      <c r="G2135" s="14" t="s">
        <v>11</v>
      </c>
    </row>
    <row r="2136" spans="6:7" x14ac:dyDescent="0.35">
      <c r="F2136" s="14" t="s">
        <v>1683</v>
      </c>
      <c r="G2136" s="14" t="s">
        <v>7</v>
      </c>
    </row>
    <row r="2137" spans="6:7" x14ac:dyDescent="0.35">
      <c r="F2137" s="14" t="s">
        <v>1684</v>
      </c>
      <c r="G2137" s="14" t="s">
        <v>9</v>
      </c>
    </row>
    <row r="2138" spans="6:7" x14ac:dyDescent="0.35">
      <c r="F2138" s="14" t="s">
        <v>1685</v>
      </c>
      <c r="G2138" s="14" t="s">
        <v>11</v>
      </c>
    </row>
    <row r="2139" spans="6:7" x14ac:dyDescent="0.35">
      <c r="F2139" s="14" t="s">
        <v>1686</v>
      </c>
      <c r="G2139" s="14" t="s">
        <v>7</v>
      </c>
    </row>
    <row r="2140" spans="6:7" x14ac:dyDescent="0.35">
      <c r="F2140" s="14" t="s">
        <v>1523</v>
      </c>
      <c r="G2140" s="14" t="s">
        <v>149</v>
      </c>
    </row>
    <row r="2141" spans="6:7" x14ac:dyDescent="0.35">
      <c r="F2141" s="14" t="s">
        <v>1687</v>
      </c>
      <c r="G2141" s="14" t="s">
        <v>149</v>
      </c>
    </row>
    <row r="2142" spans="6:7" x14ac:dyDescent="0.35">
      <c r="F2142" s="14" t="s">
        <v>1688</v>
      </c>
      <c r="G2142" s="14" t="s">
        <v>11</v>
      </c>
    </row>
    <row r="2143" spans="6:7" x14ac:dyDescent="0.35">
      <c r="F2143" s="14" t="s">
        <v>1689</v>
      </c>
      <c r="G2143" s="14" t="s">
        <v>7</v>
      </c>
    </row>
    <row r="2144" spans="6:7" x14ac:dyDescent="0.35">
      <c r="F2144" s="14" t="s">
        <v>1690</v>
      </c>
      <c r="G2144" s="14" t="s">
        <v>21</v>
      </c>
    </row>
    <row r="2145" spans="6:7" x14ac:dyDescent="0.35">
      <c r="F2145" s="14" t="s">
        <v>1691</v>
      </c>
      <c r="G2145" s="14" t="s">
        <v>7</v>
      </c>
    </row>
    <row r="2146" spans="6:7" x14ac:dyDescent="0.35">
      <c r="F2146" s="14" t="s">
        <v>1692</v>
      </c>
      <c r="G2146" s="14" t="s">
        <v>7</v>
      </c>
    </row>
    <row r="2147" spans="6:7" x14ac:dyDescent="0.35">
      <c r="F2147" s="14" t="s">
        <v>1679</v>
      </c>
      <c r="G2147" s="14" t="s">
        <v>35</v>
      </c>
    </row>
    <row r="2148" spans="6:7" x14ac:dyDescent="0.35">
      <c r="F2148" s="14" t="s">
        <v>1686</v>
      </c>
      <c r="G2148" s="14" t="s">
        <v>7</v>
      </c>
    </row>
    <row r="2149" spans="6:7" x14ac:dyDescent="0.35">
      <c r="F2149" s="14" t="s">
        <v>1693</v>
      </c>
      <c r="G2149" s="14" t="s">
        <v>3</v>
      </c>
    </row>
    <row r="2150" spans="6:7" x14ac:dyDescent="0.35">
      <c r="F2150" s="14" t="s">
        <v>1694</v>
      </c>
      <c r="G2150" s="14" t="s">
        <v>3</v>
      </c>
    </row>
    <row r="2151" spans="6:7" x14ac:dyDescent="0.35">
      <c r="F2151" s="14" t="s">
        <v>902</v>
      </c>
      <c r="G2151" s="14" t="s">
        <v>11</v>
      </c>
    </row>
    <row r="2152" spans="6:7" x14ac:dyDescent="0.35">
      <c r="F2152" s="14" t="s">
        <v>1695</v>
      </c>
      <c r="G2152" s="14" t="s">
        <v>11</v>
      </c>
    </row>
    <row r="2153" spans="6:7" x14ac:dyDescent="0.35">
      <c r="F2153" s="14" t="s">
        <v>1696</v>
      </c>
      <c r="G2153" s="14" t="s">
        <v>11</v>
      </c>
    </row>
    <row r="2154" spans="6:7" x14ac:dyDescent="0.35">
      <c r="F2154" s="14" t="s">
        <v>1697</v>
      </c>
      <c r="G2154" s="14" t="s">
        <v>7</v>
      </c>
    </row>
    <row r="2155" spans="6:7" x14ac:dyDescent="0.35">
      <c r="F2155" s="14" t="s">
        <v>1682</v>
      </c>
      <c r="G2155" s="14" t="s">
        <v>11</v>
      </c>
    </row>
    <row r="2156" spans="6:7" x14ac:dyDescent="0.35">
      <c r="F2156" s="14" t="s">
        <v>1698</v>
      </c>
      <c r="G2156" s="14" t="s">
        <v>7</v>
      </c>
    </row>
    <row r="2157" spans="6:7" x14ac:dyDescent="0.35">
      <c r="F2157" s="14" t="s">
        <v>1699</v>
      </c>
      <c r="G2157" s="14" t="s">
        <v>11</v>
      </c>
    </row>
    <row r="2158" spans="6:7" x14ac:dyDescent="0.35">
      <c r="F2158" s="14" t="s">
        <v>1700</v>
      </c>
      <c r="G2158" s="14" t="s">
        <v>7</v>
      </c>
    </row>
    <row r="2159" spans="6:7" x14ac:dyDescent="0.35">
      <c r="F2159" s="15" t="s">
        <v>1701</v>
      </c>
      <c r="G2159" s="15" t="s">
        <v>7</v>
      </c>
    </row>
    <row r="2160" spans="6:7" x14ac:dyDescent="0.35">
      <c r="F2160" s="14" t="s">
        <v>1701</v>
      </c>
      <c r="G2160" s="14" t="s">
        <v>21</v>
      </c>
    </row>
    <row r="2161" spans="6:7" x14ac:dyDescent="0.35">
      <c r="F2161" s="14" t="s">
        <v>1677</v>
      </c>
      <c r="G2161" s="14" t="s">
        <v>7</v>
      </c>
    </row>
    <row r="2162" spans="6:7" x14ac:dyDescent="0.35">
      <c r="F2162" s="14" t="s">
        <v>1702</v>
      </c>
      <c r="G2162" s="14" t="s">
        <v>25</v>
      </c>
    </row>
    <row r="2163" spans="6:7" x14ac:dyDescent="0.35">
      <c r="F2163" s="15" t="s">
        <v>1703</v>
      </c>
      <c r="G2163" s="15" t="s">
        <v>7</v>
      </c>
    </row>
    <row r="2164" spans="6:7" x14ac:dyDescent="0.35">
      <c r="F2164" s="14" t="s">
        <v>898</v>
      </c>
      <c r="G2164" s="14" t="s">
        <v>11</v>
      </c>
    </row>
    <row r="2165" spans="6:7" x14ac:dyDescent="0.35">
      <c r="F2165" s="14" t="s">
        <v>1704</v>
      </c>
      <c r="G2165" s="14" t="s">
        <v>11</v>
      </c>
    </row>
    <row r="2166" spans="6:7" x14ac:dyDescent="0.35">
      <c r="F2166" s="14" t="s">
        <v>1705</v>
      </c>
      <c r="G2166" s="14" t="s">
        <v>11</v>
      </c>
    </row>
    <row r="2167" spans="6:7" x14ac:dyDescent="0.35">
      <c r="F2167" s="14" t="s">
        <v>1706</v>
      </c>
      <c r="G2167" s="14" t="s">
        <v>7</v>
      </c>
    </row>
    <row r="2168" spans="6:7" x14ac:dyDescent="0.35">
      <c r="F2168" s="14" t="s">
        <v>1707</v>
      </c>
      <c r="G2168" s="14" t="s">
        <v>7</v>
      </c>
    </row>
    <row r="2169" spans="6:7" x14ac:dyDescent="0.35">
      <c r="F2169" s="14" t="s">
        <v>1708</v>
      </c>
      <c r="G2169" s="14" t="s">
        <v>11</v>
      </c>
    </row>
    <row r="2170" spans="6:7" x14ac:dyDescent="0.35">
      <c r="F2170" s="14" t="s">
        <v>1679</v>
      </c>
      <c r="G2170" s="14" t="s">
        <v>30</v>
      </c>
    </row>
    <row r="2171" spans="6:7" x14ac:dyDescent="0.35">
      <c r="F2171" s="14" t="s">
        <v>1709</v>
      </c>
      <c r="G2171" s="14" t="s">
        <v>17</v>
      </c>
    </row>
    <row r="2172" spans="6:7" x14ac:dyDescent="0.35">
      <c r="F2172" s="14" t="s">
        <v>1710</v>
      </c>
      <c r="G2172" s="14" t="s">
        <v>17</v>
      </c>
    </row>
    <row r="2173" spans="6:7" x14ac:dyDescent="0.35">
      <c r="F2173" s="14" t="s">
        <v>1711</v>
      </c>
      <c r="G2173" s="14" t="s">
        <v>11</v>
      </c>
    </row>
    <row r="2174" spans="6:7" x14ac:dyDescent="0.35">
      <c r="F2174" s="14" t="s">
        <v>1514</v>
      </c>
      <c r="G2174" s="14" t="s">
        <v>7</v>
      </c>
    </row>
    <row r="2175" spans="6:7" x14ac:dyDescent="0.35">
      <c r="F2175" s="14" t="s">
        <v>1712</v>
      </c>
      <c r="G2175" s="14" t="s">
        <v>21</v>
      </c>
    </row>
    <row r="2176" spans="6:7" x14ac:dyDescent="0.35">
      <c r="F2176" s="14" t="s">
        <v>1673</v>
      </c>
      <c r="G2176" s="14" t="s">
        <v>25</v>
      </c>
    </row>
    <row r="2177" spans="6:7" x14ac:dyDescent="0.35">
      <c r="F2177" s="14" t="s">
        <v>1713</v>
      </c>
      <c r="G2177" s="14" t="s">
        <v>11</v>
      </c>
    </row>
    <row r="2178" spans="6:7" x14ac:dyDescent="0.35">
      <c r="F2178" s="14" t="s">
        <v>1714</v>
      </c>
      <c r="G2178" s="14" t="s">
        <v>7</v>
      </c>
    </row>
    <row r="2179" spans="6:7" x14ac:dyDescent="0.35">
      <c r="F2179" s="14" t="s">
        <v>1715</v>
      </c>
      <c r="G2179" s="14" t="s">
        <v>7</v>
      </c>
    </row>
    <row r="2180" spans="6:7" x14ac:dyDescent="0.35">
      <c r="F2180" s="14" t="s">
        <v>1716</v>
      </c>
      <c r="G2180" s="14" t="s">
        <v>7</v>
      </c>
    </row>
    <row r="2181" spans="6:7" x14ac:dyDescent="0.35">
      <c r="F2181" s="14" t="s">
        <v>1717</v>
      </c>
      <c r="G2181" s="14" t="s">
        <v>9</v>
      </c>
    </row>
    <row r="2182" spans="6:7" x14ac:dyDescent="0.35">
      <c r="F2182" s="14" t="s">
        <v>1718</v>
      </c>
      <c r="G2182" s="14" t="s">
        <v>11</v>
      </c>
    </row>
    <row r="2183" spans="6:7" x14ac:dyDescent="0.35">
      <c r="F2183" s="14" t="s">
        <v>1719</v>
      </c>
      <c r="G2183" s="14" t="s">
        <v>7</v>
      </c>
    </row>
    <row r="2184" spans="6:7" x14ac:dyDescent="0.35">
      <c r="F2184" s="14" t="s">
        <v>1720</v>
      </c>
      <c r="G2184" s="14" t="s">
        <v>7</v>
      </c>
    </row>
    <row r="2185" spans="6:7" x14ac:dyDescent="0.35">
      <c r="F2185" s="14" t="s">
        <v>1721</v>
      </c>
      <c r="G2185" s="14" t="s">
        <v>7</v>
      </c>
    </row>
    <row r="2186" spans="6:7" x14ac:dyDescent="0.35">
      <c r="F2186" s="14" t="s">
        <v>1722</v>
      </c>
      <c r="G2186" s="14" t="s">
        <v>11</v>
      </c>
    </row>
    <row r="2187" spans="6:7" x14ac:dyDescent="0.35">
      <c r="F2187" s="14" t="s">
        <v>1723</v>
      </c>
      <c r="G2187" s="14" t="s">
        <v>7</v>
      </c>
    </row>
    <row r="2188" spans="6:7" x14ac:dyDescent="0.35">
      <c r="F2188" s="14" t="s">
        <v>1724</v>
      </c>
      <c r="G2188" s="14" t="s">
        <v>7</v>
      </c>
    </row>
    <row r="2189" spans="6:7" x14ac:dyDescent="0.35">
      <c r="F2189" s="14" t="s">
        <v>1725</v>
      </c>
      <c r="G2189" s="14" t="s">
        <v>11</v>
      </c>
    </row>
    <row r="2190" spans="6:7" x14ac:dyDescent="0.35">
      <c r="F2190" s="14" t="s">
        <v>1726</v>
      </c>
      <c r="G2190" s="14" t="s">
        <v>11</v>
      </c>
    </row>
    <row r="2191" spans="6:7" x14ac:dyDescent="0.35">
      <c r="F2191" s="14" t="s">
        <v>902</v>
      </c>
      <c r="G2191" s="14" t="s">
        <v>11</v>
      </c>
    </row>
    <row r="2192" spans="6:7" x14ac:dyDescent="0.35">
      <c r="F2192" s="14" t="s">
        <v>1727</v>
      </c>
      <c r="G2192" s="14" t="s">
        <v>11</v>
      </c>
    </row>
    <row r="2193" spans="6:7" x14ac:dyDescent="0.35">
      <c r="F2193" s="15" t="s">
        <v>1728</v>
      </c>
      <c r="G2193" s="15" t="s">
        <v>30</v>
      </c>
    </row>
    <row r="2194" spans="6:7" x14ac:dyDescent="0.35">
      <c r="F2194" s="14" t="s">
        <v>1110</v>
      </c>
      <c r="G2194" s="14" t="s">
        <v>7</v>
      </c>
    </row>
    <row r="2195" spans="6:7" x14ac:dyDescent="0.35">
      <c r="F2195" s="14" t="s">
        <v>967</v>
      </c>
      <c r="G2195" s="14" t="s">
        <v>11</v>
      </c>
    </row>
    <row r="2196" spans="6:7" x14ac:dyDescent="0.35">
      <c r="F2196" s="14" t="s">
        <v>1729</v>
      </c>
      <c r="G2196" s="14" t="s">
        <v>11</v>
      </c>
    </row>
    <row r="2197" spans="6:7" x14ac:dyDescent="0.35">
      <c r="F2197" s="14" t="s">
        <v>1730</v>
      </c>
      <c r="G2197" s="14" t="s">
        <v>3</v>
      </c>
    </row>
    <row r="2198" spans="6:7" x14ac:dyDescent="0.35">
      <c r="F2198" s="14" t="s">
        <v>1731</v>
      </c>
      <c r="G2198" s="14" t="s">
        <v>11</v>
      </c>
    </row>
    <row r="2199" spans="6:7" x14ac:dyDescent="0.35">
      <c r="F2199" s="14" t="s">
        <v>1732</v>
      </c>
      <c r="G2199" s="14" t="s">
        <v>7</v>
      </c>
    </row>
    <row r="2200" spans="6:7" x14ac:dyDescent="0.35">
      <c r="F2200" s="14" t="s">
        <v>1733</v>
      </c>
      <c r="G2200" s="14" t="s">
        <v>17</v>
      </c>
    </row>
    <row r="2201" spans="6:7" x14ac:dyDescent="0.35">
      <c r="F2201" s="14" t="s">
        <v>1734</v>
      </c>
      <c r="G2201" s="14" t="s">
        <v>11</v>
      </c>
    </row>
    <row r="2202" spans="6:7" x14ac:dyDescent="0.35">
      <c r="F2202" s="14" t="s">
        <v>1735</v>
      </c>
      <c r="G2202" s="14" t="s">
        <v>7</v>
      </c>
    </row>
    <row r="2203" spans="6:7" x14ac:dyDescent="0.35">
      <c r="F2203" s="14" t="s">
        <v>1736</v>
      </c>
      <c r="G2203" s="14" t="s">
        <v>7</v>
      </c>
    </row>
    <row r="2204" spans="6:7" x14ac:dyDescent="0.35">
      <c r="F2204" s="14" t="s">
        <v>1709</v>
      </c>
      <c r="G2204" s="14" t="s">
        <v>5</v>
      </c>
    </row>
    <row r="2205" spans="6:7" x14ac:dyDescent="0.35">
      <c r="F2205" s="14" t="s">
        <v>1737</v>
      </c>
      <c r="G2205" s="14" t="s">
        <v>11</v>
      </c>
    </row>
    <row r="2206" spans="6:7" x14ac:dyDescent="0.35">
      <c r="F2206" s="14" t="s">
        <v>1738</v>
      </c>
      <c r="G2206" s="14" t="s">
        <v>17</v>
      </c>
    </row>
    <row r="2207" spans="6:7" x14ac:dyDescent="0.35">
      <c r="F2207" s="14" t="s">
        <v>1739</v>
      </c>
      <c r="G2207" s="14" t="s">
        <v>35</v>
      </c>
    </row>
    <row r="2208" spans="6:7" x14ac:dyDescent="0.35">
      <c r="F2208" s="14" t="s">
        <v>1740</v>
      </c>
      <c r="G2208" s="14" t="s">
        <v>17</v>
      </c>
    </row>
    <row r="2209" spans="6:7" x14ac:dyDescent="0.35">
      <c r="F2209" s="14" t="s">
        <v>1741</v>
      </c>
      <c r="G2209" s="14" t="s">
        <v>7</v>
      </c>
    </row>
    <row r="2210" spans="6:7" x14ac:dyDescent="0.35">
      <c r="F2210" s="14" t="s">
        <v>115</v>
      </c>
      <c r="G2210" s="14" t="s">
        <v>11</v>
      </c>
    </row>
    <row r="2211" spans="6:7" x14ac:dyDescent="0.35">
      <c r="F2211" s="15" t="s">
        <v>1742</v>
      </c>
      <c r="G2211" s="15" t="s">
        <v>7</v>
      </c>
    </row>
    <row r="2212" spans="6:7" x14ac:dyDescent="0.35">
      <c r="F2212" s="14" t="s">
        <v>1743</v>
      </c>
      <c r="G2212" s="14" t="s">
        <v>11</v>
      </c>
    </row>
    <row r="2213" spans="6:7" x14ac:dyDescent="0.35">
      <c r="F2213" s="14" t="s">
        <v>1367</v>
      </c>
      <c r="G2213" s="14" t="s">
        <v>11</v>
      </c>
    </row>
    <row r="2214" spans="6:7" x14ac:dyDescent="0.35">
      <c r="F2214" s="14" t="s">
        <v>1744</v>
      </c>
      <c r="G2214" s="14" t="s">
        <v>11</v>
      </c>
    </row>
    <row r="2215" spans="6:7" x14ac:dyDescent="0.35">
      <c r="F2215" s="14" t="s">
        <v>1740</v>
      </c>
      <c r="G2215" s="14" t="s">
        <v>7</v>
      </c>
    </row>
    <row r="2216" spans="6:7" x14ac:dyDescent="0.35">
      <c r="F2216" s="14" t="s">
        <v>1745</v>
      </c>
      <c r="G2216" s="14" t="s">
        <v>7</v>
      </c>
    </row>
    <row r="2217" spans="6:7" x14ac:dyDescent="0.35">
      <c r="F2217" s="14" t="s">
        <v>1746</v>
      </c>
      <c r="G2217" s="14" t="s">
        <v>11</v>
      </c>
    </row>
    <row r="2218" spans="6:7" x14ac:dyDescent="0.35">
      <c r="F2218" s="14" t="s">
        <v>1747</v>
      </c>
      <c r="G2218" s="14" t="s">
        <v>25</v>
      </c>
    </row>
    <row r="2219" spans="6:7" x14ac:dyDescent="0.35">
      <c r="F2219" s="14" t="s">
        <v>1748</v>
      </c>
      <c r="G2219" s="14" t="s">
        <v>7</v>
      </c>
    </row>
    <row r="2220" spans="6:7" x14ac:dyDescent="0.35">
      <c r="F2220" s="14" t="s">
        <v>1749</v>
      </c>
      <c r="G2220" s="14" t="s">
        <v>7</v>
      </c>
    </row>
    <row r="2221" spans="6:7" x14ac:dyDescent="0.35">
      <c r="F2221" s="14" t="s">
        <v>1716</v>
      </c>
      <c r="G2221" s="14" t="s">
        <v>21</v>
      </c>
    </row>
    <row r="2222" spans="6:7" x14ac:dyDescent="0.35">
      <c r="F2222" s="14" t="s">
        <v>1750</v>
      </c>
      <c r="G2222" s="14" t="s">
        <v>3</v>
      </c>
    </row>
    <row r="2223" spans="6:7" x14ac:dyDescent="0.35">
      <c r="F2223" s="14" t="s">
        <v>1751</v>
      </c>
      <c r="G2223" s="14" t="s">
        <v>11</v>
      </c>
    </row>
    <row r="2224" spans="6:7" x14ac:dyDescent="0.35">
      <c r="F2224" s="14" t="s">
        <v>1752</v>
      </c>
      <c r="G2224" s="14" t="s">
        <v>7</v>
      </c>
    </row>
    <row r="2225" spans="6:7" x14ac:dyDescent="0.35">
      <c r="F2225" s="14" t="s">
        <v>1752</v>
      </c>
      <c r="G2225" s="14" t="s">
        <v>21</v>
      </c>
    </row>
    <row r="2226" spans="6:7" x14ac:dyDescent="0.35">
      <c r="F2226" s="14" t="s">
        <v>1753</v>
      </c>
      <c r="G2226" s="14" t="s">
        <v>11</v>
      </c>
    </row>
    <row r="2227" spans="6:7" x14ac:dyDescent="0.35">
      <c r="F2227" s="14" t="s">
        <v>1741</v>
      </c>
      <c r="G2227" s="14" t="s">
        <v>7</v>
      </c>
    </row>
    <row r="2228" spans="6:7" x14ac:dyDescent="0.35">
      <c r="F2228" s="14" t="s">
        <v>1724</v>
      </c>
      <c r="G2228" s="14" t="s">
        <v>21</v>
      </c>
    </row>
    <row r="2229" spans="6:7" x14ac:dyDescent="0.35">
      <c r="F2229" s="14" t="s">
        <v>1706</v>
      </c>
      <c r="G2229" s="14" t="s">
        <v>7</v>
      </c>
    </row>
    <row r="2230" spans="6:7" x14ac:dyDescent="0.35">
      <c r="F2230" s="14" t="s">
        <v>1754</v>
      </c>
      <c r="G2230" s="14" t="s">
        <v>35</v>
      </c>
    </row>
    <row r="2231" spans="6:7" x14ac:dyDescent="0.35">
      <c r="F2231" s="14" t="s">
        <v>1754</v>
      </c>
      <c r="G2231" s="14" t="s">
        <v>35</v>
      </c>
    </row>
    <row r="2232" spans="6:7" x14ac:dyDescent="0.35">
      <c r="F2232" s="14" t="s">
        <v>1755</v>
      </c>
      <c r="G2232" s="14" t="s">
        <v>7</v>
      </c>
    </row>
    <row r="2233" spans="6:7" x14ac:dyDescent="0.35">
      <c r="F2233" s="14" t="s">
        <v>1756</v>
      </c>
      <c r="G2233" s="14" t="s">
        <v>35</v>
      </c>
    </row>
    <row r="2234" spans="6:7" x14ac:dyDescent="0.35">
      <c r="F2234" s="14" t="s">
        <v>1756</v>
      </c>
      <c r="G2234" s="14" t="s">
        <v>35</v>
      </c>
    </row>
    <row r="2235" spans="6:7" x14ac:dyDescent="0.35">
      <c r="F2235" s="14" t="s">
        <v>1757</v>
      </c>
      <c r="G2235" s="14" t="s">
        <v>7</v>
      </c>
    </row>
    <row r="2236" spans="6:7" x14ac:dyDescent="0.35">
      <c r="F2236" s="14" t="s">
        <v>1758</v>
      </c>
      <c r="G2236" s="14" t="s">
        <v>7</v>
      </c>
    </row>
    <row r="2237" spans="6:7" x14ac:dyDescent="0.35">
      <c r="F2237" s="14" t="s">
        <v>1707</v>
      </c>
      <c r="G2237" s="14" t="s">
        <v>21</v>
      </c>
    </row>
    <row r="2238" spans="6:7" x14ac:dyDescent="0.35">
      <c r="F2238" s="14" t="s">
        <v>1719</v>
      </c>
      <c r="G2238" s="14" t="s">
        <v>21</v>
      </c>
    </row>
    <row r="2239" spans="6:7" x14ac:dyDescent="0.35">
      <c r="F2239" s="14" t="s">
        <v>1739</v>
      </c>
      <c r="G2239" s="14" t="s">
        <v>35</v>
      </c>
    </row>
    <row r="2240" spans="6:7" x14ac:dyDescent="0.35">
      <c r="F2240" s="14" t="s">
        <v>1759</v>
      </c>
      <c r="G2240" s="14" t="s">
        <v>35</v>
      </c>
    </row>
    <row r="2241" spans="6:7" x14ac:dyDescent="0.35">
      <c r="F2241" s="14" t="s">
        <v>1760</v>
      </c>
      <c r="G2241" s="14" t="s">
        <v>11</v>
      </c>
    </row>
    <row r="2242" spans="6:7" x14ac:dyDescent="0.35">
      <c r="F2242" s="14" t="s">
        <v>1761</v>
      </c>
      <c r="G2242" s="14" t="s">
        <v>3</v>
      </c>
    </row>
    <row r="2243" spans="6:7" x14ac:dyDescent="0.35">
      <c r="F2243" s="14" t="s">
        <v>1732</v>
      </c>
      <c r="G2243" s="14" t="s">
        <v>3</v>
      </c>
    </row>
    <row r="2244" spans="6:7" x14ac:dyDescent="0.35">
      <c r="F2244" s="14" t="s">
        <v>1749</v>
      </c>
      <c r="G2244" s="14" t="s">
        <v>3</v>
      </c>
    </row>
    <row r="2245" spans="6:7" x14ac:dyDescent="0.35">
      <c r="F2245" s="14" t="s">
        <v>650</v>
      </c>
      <c r="G2245" s="14" t="s">
        <v>3</v>
      </c>
    </row>
    <row r="2246" spans="6:7" x14ac:dyDescent="0.35">
      <c r="F2246" s="14" t="s">
        <v>1762</v>
      </c>
      <c r="G2246" s="14" t="s">
        <v>7</v>
      </c>
    </row>
    <row r="2247" spans="6:7" x14ac:dyDescent="0.35">
      <c r="F2247" s="14" t="s">
        <v>1763</v>
      </c>
      <c r="G2247" s="14" t="s">
        <v>7</v>
      </c>
    </row>
    <row r="2248" spans="6:7" x14ac:dyDescent="0.35">
      <c r="F2248" s="14" t="s">
        <v>16</v>
      </c>
      <c r="G2248" s="14" t="s">
        <v>17</v>
      </c>
    </row>
    <row r="2249" spans="6:7" x14ac:dyDescent="0.35">
      <c r="F2249" s="14" t="s">
        <v>1764</v>
      </c>
      <c r="G2249" s="14" t="s">
        <v>7</v>
      </c>
    </row>
    <row r="2250" spans="6:7" x14ac:dyDescent="0.35">
      <c r="F2250" s="14" t="s">
        <v>1765</v>
      </c>
      <c r="G2250" s="14" t="s">
        <v>7</v>
      </c>
    </row>
    <row r="2251" spans="6:7" x14ac:dyDescent="0.35">
      <c r="F2251" s="14" t="s">
        <v>1766</v>
      </c>
      <c r="G2251" s="14" t="s">
        <v>11</v>
      </c>
    </row>
    <row r="2252" spans="6:7" x14ac:dyDescent="0.35">
      <c r="F2252" s="14" t="s">
        <v>259</v>
      </c>
      <c r="G2252" s="14" t="s">
        <v>9</v>
      </c>
    </row>
    <row r="2253" spans="6:7" x14ac:dyDescent="0.35">
      <c r="F2253" s="14" t="s">
        <v>1767</v>
      </c>
      <c r="G2253" s="14" t="s">
        <v>17</v>
      </c>
    </row>
    <row r="2254" spans="6:7" x14ac:dyDescent="0.35">
      <c r="F2254" s="14" t="s">
        <v>1768</v>
      </c>
      <c r="G2254" s="14" t="s">
        <v>17</v>
      </c>
    </row>
    <row r="2255" spans="6:7" x14ac:dyDescent="0.35">
      <c r="F2255" s="14" t="s">
        <v>1769</v>
      </c>
      <c r="G2255" s="14" t="s">
        <v>17</v>
      </c>
    </row>
    <row r="2256" spans="6:7" x14ac:dyDescent="0.35">
      <c r="F2256" s="14" t="s">
        <v>1770</v>
      </c>
      <c r="G2256" s="14" t="s">
        <v>17</v>
      </c>
    </row>
    <row r="2257" spans="6:7" x14ac:dyDescent="0.35">
      <c r="F2257" s="14" t="s">
        <v>1771</v>
      </c>
      <c r="G2257" s="14" t="s">
        <v>17</v>
      </c>
    </row>
    <row r="2258" spans="6:7" x14ac:dyDescent="0.35">
      <c r="F2258" s="14" t="s">
        <v>1693</v>
      </c>
      <c r="G2258" s="14" t="s">
        <v>30</v>
      </c>
    </row>
    <row r="2259" spans="6:7" x14ac:dyDescent="0.35">
      <c r="F2259" s="14" t="s">
        <v>1772</v>
      </c>
      <c r="G2259" s="14" t="s">
        <v>11</v>
      </c>
    </row>
    <row r="2260" spans="6:7" x14ac:dyDescent="0.35">
      <c r="F2260" s="14" t="s">
        <v>1773</v>
      </c>
      <c r="G2260" s="14" t="s">
        <v>11</v>
      </c>
    </row>
    <row r="2261" spans="6:7" x14ac:dyDescent="0.35">
      <c r="F2261" s="14" t="s">
        <v>1774</v>
      </c>
      <c r="G2261" s="14" t="s">
        <v>35</v>
      </c>
    </row>
    <row r="2262" spans="6:7" x14ac:dyDescent="0.35">
      <c r="F2262" s="14" t="s">
        <v>1775</v>
      </c>
      <c r="G2262" s="14" t="s">
        <v>7</v>
      </c>
    </row>
    <row r="2263" spans="6:7" x14ac:dyDescent="0.35">
      <c r="F2263" s="14" t="s">
        <v>1776</v>
      </c>
      <c r="G2263" s="14" t="s">
        <v>7</v>
      </c>
    </row>
    <row r="2264" spans="6:7" x14ac:dyDescent="0.35">
      <c r="F2264" s="14" t="s">
        <v>1777</v>
      </c>
      <c r="G2264" s="14" t="s">
        <v>7</v>
      </c>
    </row>
    <row r="2265" spans="6:7" x14ac:dyDescent="0.35">
      <c r="F2265" s="14" t="s">
        <v>1778</v>
      </c>
      <c r="G2265" s="14" t="s">
        <v>7</v>
      </c>
    </row>
    <row r="2266" spans="6:7" x14ac:dyDescent="0.35">
      <c r="F2266" s="14" t="s">
        <v>1779</v>
      </c>
      <c r="G2266" s="14" t="s">
        <v>7</v>
      </c>
    </row>
    <row r="2267" spans="6:7" x14ac:dyDescent="0.35">
      <c r="F2267" s="14" t="s">
        <v>1776</v>
      </c>
      <c r="G2267" s="14" t="s">
        <v>21</v>
      </c>
    </row>
    <row r="2268" spans="6:7" x14ac:dyDescent="0.35">
      <c r="F2268" s="14" t="s">
        <v>1126</v>
      </c>
      <c r="G2268" s="14" t="s">
        <v>11</v>
      </c>
    </row>
    <row r="2269" spans="6:7" x14ac:dyDescent="0.35">
      <c r="F2269" s="14" t="s">
        <v>1780</v>
      </c>
      <c r="G2269" s="14" t="s">
        <v>17</v>
      </c>
    </row>
    <row r="2270" spans="6:7" x14ac:dyDescent="0.35">
      <c r="F2270" s="14" t="s">
        <v>1781</v>
      </c>
      <c r="G2270" s="14" t="s">
        <v>7</v>
      </c>
    </row>
    <row r="2271" spans="6:7" x14ac:dyDescent="0.35">
      <c r="F2271" s="14" t="s">
        <v>1782</v>
      </c>
      <c r="G2271" s="14" t="s">
        <v>25</v>
      </c>
    </row>
    <row r="2272" spans="6:7" x14ac:dyDescent="0.35">
      <c r="F2272" s="14" t="s">
        <v>1783</v>
      </c>
      <c r="G2272" s="14" t="s">
        <v>35</v>
      </c>
    </row>
    <row r="2273" spans="6:7" x14ac:dyDescent="0.35">
      <c r="F2273" s="14" t="s">
        <v>1784</v>
      </c>
      <c r="G2273" s="14" t="s">
        <v>35</v>
      </c>
    </row>
    <row r="2274" spans="6:7" x14ac:dyDescent="0.35">
      <c r="F2274" s="14" t="s">
        <v>1785</v>
      </c>
      <c r="G2274" s="14" t="s">
        <v>11</v>
      </c>
    </row>
    <row r="2275" spans="6:7" x14ac:dyDescent="0.35">
      <c r="F2275" s="14" t="s">
        <v>1786</v>
      </c>
      <c r="G2275" s="14" t="s">
        <v>35</v>
      </c>
    </row>
    <row r="2276" spans="6:7" x14ac:dyDescent="0.35">
      <c r="F2276" s="14" t="s">
        <v>1787</v>
      </c>
      <c r="G2276" s="14" t="s">
        <v>7</v>
      </c>
    </row>
    <row r="2277" spans="6:7" x14ac:dyDescent="0.35">
      <c r="F2277" s="14" t="s">
        <v>1545</v>
      </c>
      <c r="G2277" s="14" t="s">
        <v>7</v>
      </c>
    </row>
    <row r="2278" spans="6:7" x14ac:dyDescent="0.35">
      <c r="F2278" s="14" t="s">
        <v>1788</v>
      </c>
      <c r="G2278" s="14" t="s">
        <v>9</v>
      </c>
    </row>
    <row r="2279" spans="6:7" x14ac:dyDescent="0.35">
      <c r="F2279" s="14" t="s">
        <v>1789</v>
      </c>
      <c r="G2279" s="14" t="s">
        <v>17</v>
      </c>
    </row>
    <row r="2280" spans="6:7" x14ac:dyDescent="0.35">
      <c r="F2280" s="14" t="s">
        <v>531</v>
      </c>
      <c r="G2280" s="14" t="s">
        <v>7</v>
      </c>
    </row>
    <row r="2281" spans="6:7" x14ac:dyDescent="0.35">
      <c r="F2281" s="14" t="s">
        <v>1790</v>
      </c>
      <c r="G2281" s="14" t="s">
        <v>7</v>
      </c>
    </row>
    <row r="2282" spans="6:7" x14ac:dyDescent="0.35">
      <c r="F2282" s="14" t="s">
        <v>1791</v>
      </c>
      <c r="G2282" s="14" t="s">
        <v>7</v>
      </c>
    </row>
    <row r="2283" spans="6:7" x14ac:dyDescent="0.35">
      <c r="F2283" s="14" t="s">
        <v>1792</v>
      </c>
      <c r="G2283" s="14" t="s">
        <v>17</v>
      </c>
    </row>
    <row r="2284" spans="6:7" x14ac:dyDescent="0.35">
      <c r="F2284" s="14" t="s">
        <v>1793</v>
      </c>
      <c r="G2284" s="14" t="s">
        <v>9</v>
      </c>
    </row>
    <row r="2285" spans="6:7" x14ac:dyDescent="0.35">
      <c r="F2285" s="14" t="s">
        <v>1686</v>
      </c>
      <c r="G2285" s="14" t="s">
        <v>30</v>
      </c>
    </row>
    <row r="2286" spans="6:7" x14ac:dyDescent="0.35">
      <c r="F2286" s="14" t="s">
        <v>1790</v>
      </c>
      <c r="G2286" s="14" t="s">
        <v>21</v>
      </c>
    </row>
    <row r="2287" spans="6:7" x14ac:dyDescent="0.35">
      <c r="F2287" s="14" t="s">
        <v>1794</v>
      </c>
      <c r="G2287" s="14" t="s">
        <v>7</v>
      </c>
    </row>
    <row r="2288" spans="6:7" x14ac:dyDescent="0.35">
      <c r="F2288" s="14" t="s">
        <v>1592</v>
      </c>
      <c r="G2288" s="14" t="s">
        <v>35</v>
      </c>
    </row>
    <row r="2289" spans="6:7" x14ac:dyDescent="0.35">
      <c r="F2289" s="14" t="s">
        <v>1795</v>
      </c>
      <c r="G2289" s="14" t="s">
        <v>25</v>
      </c>
    </row>
    <row r="2290" spans="6:7" x14ac:dyDescent="0.35">
      <c r="F2290" s="14" t="s">
        <v>1742</v>
      </c>
      <c r="G2290" s="14" t="s">
        <v>761</v>
      </c>
    </row>
    <row r="2291" spans="6:7" x14ac:dyDescent="0.35">
      <c r="F2291" s="14" t="s">
        <v>1796</v>
      </c>
      <c r="G2291" s="14" t="s">
        <v>128</v>
      </c>
    </row>
    <row r="2292" spans="6:7" x14ac:dyDescent="0.35">
      <c r="F2292" s="14" t="s">
        <v>1797</v>
      </c>
      <c r="G2292" s="14" t="s">
        <v>7</v>
      </c>
    </row>
    <row r="2293" spans="6:7" x14ac:dyDescent="0.35">
      <c r="F2293" s="14" t="s">
        <v>1798</v>
      </c>
      <c r="G2293" s="14" t="s">
        <v>11</v>
      </c>
    </row>
    <row r="2294" spans="6:7" x14ac:dyDescent="0.35">
      <c r="F2294" s="14" t="s">
        <v>1799</v>
      </c>
      <c r="G2294" s="14" t="s">
        <v>3</v>
      </c>
    </row>
    <row r="2295" spans="6:7" x14ac:dyDescent="0.35">
      <c r="F2295" s="14" t="s">
        <v>1800</v>
      </c>
      <c r="G2295" s="14" t="s">
        <v>30</v>
      </c>
    </row>
    <row r="2296" spans="6:7" x14ac:dyDescent="0.35">
      <c r="F2296" s="14" t="s">
        <v>1801</v>
      </c>
      <c r="G2296" s="14" t="s">
        <v>35</v>
      </c>
    </row>
    <row r="2297" spans="6:7" x14ac:dyDescent="0.35">
      <c r="F2297" s="14" t="s">
        <v>1802</v>
      </c>
      <c r="G2297" s="14" t="s">
        <v>35</v>
      </c>
    </row>
    <row r="2298" spans="6:7" x14ac:dyDescent="0.35">
      <c r="F2298" s="14" t="s">
        <v>1803</v>
      </c>
      <c r="G2298" s="14" t="s">
        <v>11</v>
      </c>
    </row>
    <row r="2299" spans="6:7" x14ac:dyDescent="0.35">
      <c r="F2299" s="14" t="s">
        <v>1742</v>
      </c>
      <c r="G2299" s="14" t="s">
        <v>139</v>
      </c>
    </row>
    <row r="2300" spans="6:7" x14ac:dyDescent="0.35">
      <c r="F2300" s="14" t="s">
        <v>1804</v>
      </c>
      <c r="G2300" s="14" t="s">
        <v>17</v>
      </c>
    </row>
    <row r="2301" spans="6:7" x14ac:dyDescent="0.35">
      <c r="F2301" s="14" t="s">
        <v>1805</v>
      </c>
      <c r="G2301" s="14" t="s">
        <v>3</v>
      </c>
    </row>
    <row r="2302" spans="6:7" x14ac:dyDescent="0.35">
      <c r="F2302" s="14" t="s">
        <v>1806</v>
      </c>
      <c r="G2302" s="14" t="s">
        <v>56</v>
      </c>
    </row>
    <row r="2303" spans="6:7" x14ac:dyDescent="0.35">
      <c r="F2303" s="14" t="s">
        <v>531</v>
      </c>
      <c r="G2303" s="14" t="s">
        <v>7</v>
      </c>
    </row>
    <row r="2304" spans="6:7" x14ac:dyDescent="0.35">
      <c r="F2304" s="14" t="s">
        <v>1251</v>
      </c>
      <c r="G2304" s="14" t="s">
        <v>7</v>
      </c>
    </row>
    <row r="2305" spans="6:7" x14ac:dyDescent="0.35">
      <c r="F2305" s="14" t="s">
        <v>1807</v>
      </c>
      <c r="G2305" s="14" t="s">
        <v>3</v>
      </c>
    </row>
    <row r="2306" spans="6:7" x14ac:dyDescent="0.35">
      <c r="F2306" s="14" t="s">
        <v>1808</v>
      </c>
      <c r="G2306" s="14" t="s">
        <v>17</v>
      </c>
    </row>
    <row r="2307" spans="6:7" x14ac:dyDescent="0.35">
      <c r="F2307" s="14" t="s">
        <v>1809</v>
      </c>
      <c r="G2307" s="14" t="s">
        <v>11</v>
      </c>
    </row>
    <row r="2308" spans="6:7" x14ac:dyDescent="0.35">
      <c r="F2308" s="14" t="s">
        <v>1810</v>
      </c>
      <c r="G2308" s="14" t="s">
        <v>17</v>
      </c>
    </row>
    <row r="2309" spans="6:7" x14ac:dyDescent="0.35">
      <c r="F2309" s="14" t="s">
        <v>1811</v>
      </c>
      <c r="G2309" s="14" t="s">
        <v>17</v>
      </c>
    </row>
    <row r="2310" spans="6:7" x14ac:dyDescent="0.35">
      <c r="F2310" s="14" t="s">
        <v>1812</v>
      </c>
      <c r="G2310" s="14" t="s">
        <v>7</v>
      </c>
    </row>
    <row r="2311" spans="6:7" x14ac:dyDescent="0.35">
      <c r="F2311" s="14" t="s">
        <v>1813</v>
      </c>
      <c r="G2311" s="14" t="s">
        <v>17</v>
      </c>
    </row>
    <row r="2312" spans="6:7" x14ac:dyDescent="0.35">
      <c r="F2312" s="14" t="s">
        <v>1814</v>
      </c>
      <c r="G2312" s="14" t="s">
        <v>11</v>
      </c>
    </row>
    <row r="2313" spans="6:7" x14ac:dyDescent="0.35">
      <c r="F2313" s="14" t="s">
        <v>1815</v>
      </c>
      <c r="G2313" s="14" t="s">
        <v>11</v>
      </c>
    </row>
    <row r="2314" spans="6:7" x14ac:dyDescent="0.35">
      <c r="F2314" s="14" t="s">
        <v>1816</v>
      </c>
      <c r="G2314" s="14" t="s">
        <v>17</v>
      </c>
    </row>
    <row r="2315" spans="6:7" x14ac:dyDescent="0.35">
      <c r="F2315" s="14" t="s">
        <v>1817</v>
      </c>
      <c r="G2315" s="14" t="s">
        <v>30</v>
      </c>
    </row>
    <row r="2316" spans="6:7" x14ac:dyDescent="0.35">
      <c r="F2316" s="14" t="s">
        <v>1818</v>
      </c>
      <c r="G2316" s="14" t="s">
        <v>7</v>
      </c>
    </row>
    <row r="2317" spans="6:7" x14ac:dyDescent="0.35">
      <c r="F2317" s="14" t="s">
        <v>1818</v>
      </c>
      <c r="G2317" s="14" t="s">
        <v>21</v>
      </c>
    </row>
    <row r="2318" spans="6:7" x14ac:dyDescent="0.35">
      <c r="F2318" s="14" t="s">
        <v>1819</v>
      </c>
      <c r="G2318" s="14" t="s">
        <v>7</v>
      </c>
    </row>
    <row r="2319" spans="6:7" x14ac:dyDescent="0.35">
      <c r="F2319" s="14" t="s">
        <v>1794</v>
      </c>
      <c r="G2319" s="14" t="s">
        <v>7</v>
      </c>
    </row>
    <row r="2320" spans="6:7" x14ac:dyDescent="0.35">
      <c r="F2320" s="14" t="s">
        <v>1820</v>
      </c>
      <c r="G2320" s="14" t="s">
        <v>11</v>
      </c>
    </row>
    <row r="2321" spans="6:7" x14ac:dyDescent="0.35">
      <c r="F2321" s="14" t="s">
        <v>1819</v>
      </c>
      <c r="G2321" s="14" t="s">
        <v>100</v>
      </c>
    </row>
    <row r="2322" spans="6:7" x14ac:dyDescent="0.35">
      <c r="F2322" s="14" t="s">
        <v>1821</v>
      </c>
      <c r="G2322" s="14" t="s">
        <v>11</v>
      </c>
    </row>
    <row r="2323" spans="6:7" x14ac:dyDescent="0.35">
      <c r="F2323" s="14" t="s">
        <v>1817</v>
      </c>
      <c r="G2323" s="14" t="s">
        <v>30</v>
      </c>
    </row>
    <row r="2324" spans="6:7" x14ac:dyDescent="0.35">
      <c r="F2324" s="14" t="s">
        <v>1812</v>
      </c>
      <c r="G2324" s="14" t="s">
        <v>7</v>
      </c>
    </row>
    <row r="2325" spans="6:7" x14ac:dyDescent="0.35">
      <c r="F2325" s="14" t="s">
        <v>1822</v>
      </c>
      <c r="G2325" s="14" t="s">
        <v>11</v>
      </c>
    </row>
    <row r="2326" spans="6:7" x14ac:dyDescent="0.35">
      <c r="F2326" s="14" t="s">
        <v>1592</v>
      </c>
      <c r="G2326" s="14" t="s">
        <v>35</v>
      </c>
    </row>
    <row r="2327" spans="6:7" x14ac:dyDescent="0.35">
      <c r="F2327" s="14" t="s">
        <v>1823</v>
      </c>
      <c r="G2327" s="14" t="s">
        <v>11</v>
      </c>
    </row>
    <row r="2328" spans="6:7" x14ac:dyDescent="0.35">
      <c r="F2328" s="14" t="s">
        <v>1780</v>
      </c>
      <c r="G2328" s="14" t="s">
        <v>11</v>
      </c>
    </row>
    <row r="2329" spans="6:7" x14ac:dyDescent="0.35">
      <c r="F2329" s="14" t="s">
        <v>1824</v>
      </c>
      <c r="G2329" s="14" t="s">
        <v>11</v>
      </c>
    </row>
    <row r="2330" spans="6:7" x14ac:dyDescent="0.35">
      <c r="F2330" s="14" t="s">
        <v>1825</v>
      </c>
      <c r="G2330" s="14" t="s">
        <v>17</v>
      </c>
    </row>
    <row r="2331" spans="6:7" x14ac:dyDescent="0.35">
      <c r="F2331" s="14" t="s">
        <v>1764</v>
      </c>
      <c r="G2331" s="14" t="s">
        <v>21</v>
      </c>
    </row>
    <row r="2332" spans="6:7" x14ac:dyDescent="0.35">
      <c r="F2332" s="14" t="s">
        <v>1765</v>
      </c>
      <c r="G2332" s="14" t="s">
        <v>7</v>
      </c>
    </row>
    <row r="2333" spans="6:7" x14ac:dyDescent="0.35">
      <c r="F2333" s="14" t="s">
        <v>1783</v>
      </c>
      <c r="G2333" s="14" t="s">
        <v>35</v>
      </c>
    </row>
    <row r="2334" spans="6:7" x14ac:dyDescent="0.35">
      <c r="F2334" s="14" t="s">
        <v>1826</v>
      </c>
      <c r="G2334" s="14" t="s">
        <v>11</v>
      </c>
    </row>
    <row r="2335" spans="6:7" x14ac:dyDescent="0.35">
      <c r="F2335" s="14" t="s">
        <v>1794</v>
      </c>
      <c r="G2335" s="14" t="s">
        <v>7</v>
      </c>
    </row>
    <row r="2336" spans="6:7" x14ac:dyDescent="0.35">
      <c r="F2336" s="14" t="s">
        <v>1140</v>
      </c>
      <c r="G2336" s="14" t="s">
        <v>3</v>
      </c>
    </row>
    <row r="2337" spans="6:7" x14ac:dyDescent="0.35">
      <c r="F2337" s="14" t="s">
        <v>1827</v>
      </c>
      <c r="G2337" s="14" t="s">
        <v>3</v>
      </c>
    </row>
    <row r="2338" spans="6:7" x14ac:dyDescent="0.35">
      <c r="F2338" s="14" t="s">
        <v>1828</v>
      </c>
      <c r="G2338" s="14" t="s">
        <v>3</v>
      </c>
    </row>
    <row r="2339" spans="6:7" x14ac:dyDescent="0.35">
      <c r="F2339" s="14" t="s">
        <v>1783</v>
      </c>
      <c r="G2339" s="14" t="s">
        <v>3</v>
      </c>
    </row>
    <row r="2340" spans="6:7" x14ac:dyDescent="0.35">
      <c r="F2340" s="14" t="s">
        <v>1829</v>
      </c>
      <c r="G2340" s="14" t="s">
        <v>3</v>
      </c>
    </row>
    <row r="2341" spans="6:7" x14ac:dyDescent="0.35">
      <c r="F2341" s="14" t="s">
        <v>1830</v>
      </c>
      <c r="G2341" s="14" t="s">
        <v>3</v>
      </c>
    </row>
    <row r="2342" spans="6:7" x14ac:dyDescent="0.35">
      <c r="F2342" s="14" t="s">
        <v>1831</v>
      </c>
      <c r="G2342" s="14" t="s">
        <v>56</v>
      </c>
    </row>
    <row r="2343" spans="6:7" x14ac:dyDescent="0.35">
      <c r="F2343" s="14" t="s">
        <v>1832</v>
      </c>
      <c r="G2343" s="14" t="s">
        <v>11</v>
      </c>
    </row>
    <row r="2344" spans="6:7" x14ac:dyDescent="0.35">
      <c r="F2344" s="14" t="s">
        <v>1833</v>
      </c>
      <c r="G2344" s="14" t="s">
        <v>7</v>
      </c>
    </row>
    <row r="2345" spans="6:7" x14ac:dyDescent="0.35">
      <c r="F2345" s="14" t="s">
        <v>1829</v>
      </c>
      <c r="G2345" s="14" t="s">
        <v>7</v>
      </c>
    </row>
    <row r="2346" spans="6:7" x14ac:dyDescent="0.35">
      <c r="F2346" s="14" t="s">
        <v>1834</v>
      </c>
      <c r="G2346" s="14" t="s">
        <v>7</v>
      </c>
    </row>
    <row r="2347" spans="6:7" x14ac:dyDescent="0.35">
      <c r="F2347" s="14" t="s">
        <v>1835</v>
      </c>
      <c r="G2347" s="14" t="s">
        <v>7</v>
      </c>
    </row>
    <row r="2348" spans="6:7" x14ac:dyDescent="0.35">
      <c r="F2348" s="14" t="s">
        <v>1836</v>
      </c>
      <c r="G2348" s="14" t="s">
        <v>7</v>
      </c>
    </row>
    <row r="2349" spans="6:7" x14ac:dyDescent="0.35">
      <c r="F2349" s="14" t="s">
        <v>1837</v>
      </c>
      <c r="G2349" s="14" t="s">
        <v>11</v>
      </c>
    </row>
    <row r="2350" spans="6:7" x14ac:dyDescent="0.35">
      <c r="F2350" s="14" t="s">
        <v>1838</v>
      </c>
      <c r="G2350" s="14" t="s">
        <v>7</v>
      </c>
    </row>
    <row r="2351" spans="6:7" x14ac:dyDescent="0.35">
      <c r="F2351" s="14" t="s">
        <v>1839</v>
      </c>
      <c r="G2351" s="14" t="s">
        <v>7</v>
      </c>
    </row>
    <row r="2352" spans="6:7" x14ac:dyDescent="0.35">
      <c r="F2352" s="14" t="s">
        <v>1840</v>
      </c>
      <c r="G2352" s="14" t="s">
        <v>30</v>
      </c>
    </row>
    <row r="2353" spans="6:7" x14ac:dyDescent="0.35">
      <c r="F2353" s="14" t="s">
        <v>1277</v>
      </c>
      <c r="G2353" s="14" t="s">
        <v>100</v>
      </c>
    </row>
    <row r="2354" spans="6:7" x14ac:dyDescent="0.35">
      <c r="F2354" s="14" t="s">
        <v>1841</v>
      </c>
      <c r="G2354" s="14" t="s">
        <v>11</v>
      </c>
    </row>
    <row r="2355" spans="6:7" x14ac:dyDescent="0.35">
      <c r="F2355" s="14" t="s">
        <v>668</v>
      </c>
      <c r="G2355" s="14" t="s">
        <v>9</v>
      </c>
    </row>
    <row r="2356" spans="6:7" x14ac:dyDescent="0.35">
      <c r="F2356" s="14" t="s">
        <v>1842</v>
      </c>
      <c r="G2356" s="14" t="s">
        <v>11</v>
      </c>
    </row>
    <row r="2357" spans="6:7" x14ac:dyDescent="0.35">
      <c r="F2357" s="14" t="s">
        <v>1843</v>
      </c>
      <c r="G2357" s="14" t="s">
        <v>11</v>
      </c>
    </row>
    <row r="2358" spans="6:7" x14ac:dyDescent="0.35">
      <c r="F2358" s="14" t="s">
        <v>1844</v>
      </c>
      <c r="G2358" s="14" t="s">
        <v>11</v>
      </c>
    </row>
    <row r="2359" spans="6:7" x14ac:dyDescent="0.35">
      <c r="F2359" s="14" t="s">
        <v>1845</v>
      </c>
      <c r="G2359" s="14" t="s">
        <v>7</v>
      </c>
    </row>
    <row r="2360" spans="6:7" x14ac:dyDescent="0.35">
      <c r="F2360" s="14" t="s">
        <v>1846</v>
      </c>
      <c r="G2360" s="14" t="s">
        <v>11</v>
      </c>
    </row>
    <row r="2361" spans="6:7" x14ac:dyDescent="0.35">
      <c r="F2361" s="14" t="s">
        <v>1806</v>
      </c>
      <c r="G2361" s="14" t="s">
        <v>56</v>
      </c>
    </row>
    <row r="2362" spans="6:7" x14ac:dyDescent="0.35">
      <c r="F2362" s="14" t="s">
        <v>1847</v>
      </c>
      <c r="G2362" s="14" t="s">
        <v>35</v>
      </c>
    </row>
    <row r="2363" spans="6:7" x14ac:dyDescent="0.35">
      <c r="F2363" s="14" t="s">
        <v>1847</v>
      </c>
      <c r="G2363" s="14" t="s">
        <v>35</v>
      </c>
    </row>
    <row r="2364" spans="6:7" x14ac:dyDescent="0.35">
      <c r="F2364" s="14" t="s">
        <v>1848</v>
      </c>
      <c r="G2364" s="14" t="s">
        <v>17</v>
      </c>
    </row>
    <row r="2365" spans="6:7" x14ac:dyDescent="0.35">
      <c r="F2365" s="14" t="s">
        <v>1849</v>
      </c>
      <c r="G2365" s="14" t="s">
        <v>7</v>
      </c>
    </row>
    <row r="2366" spans="6:7" x14ac:dyDescent="0.35">
      <c r="F2366" s="14" t="s">
        <v>1850</v>
      </c>
      <c r="G2366" s="14" t="s">
        <v>7</v>
      </c>
    </row>
    <row r="2367" spans="6:7" x14ac:dyDescent="0.35">
      <c r="F2367" s="14" t="s">
        <v>1013</v>
      </c>
      <c r="G2367" s="14" t="s">
        <v>149</v>
      </c>
    </row>
    <row r="2368" spans="6:7" x14ac:dyDescent="0.35">
      <c r="F2368" s="14" t="s">
        <v>268</v>
      </c>
      <c r="G2368" s="14" t="s">
        <v>3</v>
      </c>
    </row>
    <row r="2369" spans="6:7" x14ac:dyDescent="0.35">
      <c r="F2369" s="14" t="s">
        <v>1851</v>
      </c>
      <c r="G2369" s="14" t="s">
        <v>17</v>
      </c>
    </row>
    <row r="2370" spans="6:7" x14ac:dyDescent="0.35">
      <c r="F2370" s="14" t="s">
        <v>1852</v>
      </c>
      <c r="G2370" s="14" t="s">
        <v>17</v>
      </c>
    </row>
    <row r="2371" spans="6:7" x14ac:dyDescent="0.35">
      <c r="F2371" s="14" t="s">
        <v>1853</v>
      </c>
      <c r="G2371" s="14" t="s">
        <v>3</v>
      </c>
    </row>
    <row r="2372" spans="6:7" x14ac:dyDescent="0.35">
      <c r="F2372" s="14" t="s">
        <v>1790</v>
      </c>
      <c r="G2372" s="14" t="s">
        <v>7</v>
      </c>
    </row>
    <row r="2373" spans="6:7" x14ac:dyDescent="0.35">
      <c r="F2373" s="14" t="s">
        <v>1854</v>
      </c>
      <c r="G2373" s="14" t="s">
        <v>149</v>
      </c>
    </row>
    <row r="2374" spans="6:7" x14ac:dyDescent="0.35">
      <c r="F2374" s="14" t="s">
        <v>463</v>
      </c>
      <c r="G2374" s="14" t="s">
        <v>11</v>
      </c>
    </row>
    <row r="2375" spans="6:7" x14ac:dyDescent="0.35">
      <c r="F2375" s="14" t="s">
        <v>1855</v>
      </c>
      <c r="G2375" s="14" t="s">
        <v>17</v>
      </c>
    </row>
    <row r="2376" spans="6:7" x14ac:dyDescent="0.35">
      <c r="F2376" s="14" t="s">
        <v>1856</v>
      </c>
      <c r="G2376" s="14" t="s">
        <v>17</v>
      </c>
    </row>
    <row r="2377" spans="6:7" x14ac:dyDescent="0.35">
      <c r="F2377" s="14" t="s">
        <v>1857</v>
      </c>
      <c r="G2377" s="14" t="s">
        <v>7</v>
      </c>
    </row>
    <row r="2378" spans="6:7" x14ac:dyDescent="0.35">
      <c r="F2378" s="14" t="s">
        <v>1784</v>
      </c>
      <c r="G2378" s="14" t="s">
        <v>17</v>
      </c>
    </row>
    <row r="2379" spans="6:7" x14ac:dyDescent="0.35">
      <c r="F2379" s="14" t="s">
        <v>438</v>
      </c>
      <c r="G2379" s="14" t="s">
        <v>7</v>
      </c>
    </row>
    <row r="2380" spans="6:7" x14ac:dyDescent="0.35">
      <c r="F2380" s="14" t="s">
        <v>438</v>
      </c>
      <c r="G2380" s="14" t="s">
        <v>21</v>
      </c>
    </row>
    <row r="2381" spans="6:7" x14ac:dyDescent="0.35">
      <c r="F2381" s="14" t="s">
        <v>1858</v>
      </c>
      <c r="G2381" s="14" t="s">
        <v>7</v>
      </c>
    </row>
    <row r="2382" spans="6:7" x14ac:dyDescent="0.35">
      <c r="F2382" s="14" t="s">
        <v>1859</v>
      </c>
      <c r="G2382" s="14" t="s">
        <v>11</v>
      </c>
    </row>
    <row r="2383" spans="6:7" x14ac:dyDescent="0.35">
      <c r="F2383" s="14" t="s">
        <v>1860</v>
      </c>
      <c r="G2383" s="14" t="s">
        <v>35</v>
      </c>
    </row>
    <row r="2384" spans="6:7" x14ac:dyDescent="0.35">
      <c r="F2384" s="14" t="s">
        <v>629</v>
      </c>
      <c r="G2384" s="14" t="s">
        <v>7</v>
      </c>
    </row>
    <row r="2385" spans="6:7" x14ac:dyDescent="0.35">
      <c r="F2385" s="14" t="s">
        <v>1790</v>
      </c>
      <c r="G2385" s="14" t="s">
        <v>21</v>
      </c>
    </row>
    <row r="2386" spans="6:7" x14ac:dyDescent="0.35">
      <c r="F2386" s="14" t="s">
        <v>1861</v>
      </c>
      <c r="G2386" s="14" t="s">
        <v>7</v>
      </c>
    </row>
    <row r="2387" spans="6:7" x14ac:dyDescent="0.35">
      <c r="F2387" s="14" t="s">
        <v>1786</v>
      </c>
      <c r="G2387" s="14" t="s">
        <v>35</v>
      </c>
    </row>
    <row r="2388" spans="6:7" x14ac:dyDescent="0.35">
      <c r="F2388" s="14" t="s">
        <v>1862</v>
      </c>
      <c r="G2388" s="14" t="s">
        <v>17</v>
      </c>
    </row>
    <row r="2389" spans="6:7" x14ac:dyDescent="0.35">
      <c r="F2389" s="14" t="s">
        <v>424</v>
      </c>
      <c r="G2389" s="14" t="s">
        <v>7</v>
      </c>
    </row>
    <row r="2390" spans="6:7" x14ac:dyDescent="0.35">
      <c r="F2390" s="14" t="s">
        <v>1860</v>
      </c>
      <c r="G2390" s="14" t="s">
        <v>30</v>
      </c>
    </row>
    <row r="2391" spans="6:7" x14ac:dyDescent="0.35">
      <c r="F2391" s="14" t="s">
        <v>823</v>
      </c>
      <c r="G2391" s="14" t="s">
        <v>7</v>
      </c>
    </row>
    <row r="2392" spans="6:7" x14ac:dyDescent="0.35">
      <c r="F2392" s="14" t="s">
        <v>1863</v>
      </c>
      <c r="G2392" s="14" t="s">
        <v>7</v>
      </c>
    </row>
    <row r="2393" spans="6:7" x14ac:dyDescent="0.35">
      <c r="F2393" s="14" t="s">
        <v>1862</v>
      </c>
      <c r="G2393" s="14" t="s">
        <v>30</v>
      </c>
    </row>
    <row r="2394" spans="6:7" x14ac:dyDescent="0.35">
      <c r="F2394" s="14" t="s">
        <v>1864</v>
      </c>
      <c r="G2394" s="14" t="s">
        <v>7</v>
      </c>
    </row>
    <row r="2395" spans="6:7" x14ac:dyDescent="0.35">
      <c r="F2395" s="14" t="s">
        <v>1858</v>
      </c>
      <c r="G2395" s="14" t="s">
        <v>7</v>
      </c>
    </row>
    <row r="2396" spans="6:7" x14ac:dyDescent="0.35">
      <c r="F2396" s="14" t="s">
        <v>1865</v>
      </c>
      <c r="G2396" s="14" t="s">
        <v>17</v>
      </c>
    </row>
    <row r="2397" spans="6:7" x14ac:dyDescent="0.35">
      <c r="F2397" s="14" t="s">
        <v>1251</v>
      </c>
      <c r="G2397" s="14" t="s">
        <v>11</v>
      </c>
    </row>
    <row r="2398" spans="6:7" x14ac:dyDescent="0.35">
      <c r="F2398" s="14" t="s">
        <v>1492</v>
      </c>
      <c r="G2398" s="14" t="s">
        <v>11</v>
      </c>
    </row>
    <row r="2399" spans="6:7" x14ac:dyDescent="0.35">
      <c r="F2399" s="14" t="s">
        <v>1866</v>
      </c>
      <c r="G2399" s="14" t="s">
        <v>11</v>
      </c>
    </row>
    <row r="2400" spans="6:7" x14ac:dyDescent="0.35">
      <c r="F2400" s="14" t="s">
        <v>1867</v>
      </c>
      <c r="G2400" s="14" t="s">
        <v>11</v>
      </c>
    </row>
    <row r="2401" spans="6:7" x14ac:dyDescent="0.35">
      <c r="F2401" s="14" t="s">
        <v>1868</v>
      </c>
      <c r="G2401" s="14" t="s">
        <v>149</v>
      </c>
    </row>
    <row r="2402" spans="6:7" x14ac:dyDescent="0.35">
      <c r="F2402" s="14" t="s">
        <v>1869</v>
      </c>
      <c r="G2402" s="14" t="s">
        <v>128</v>
      </c>
    </row>
    <row r="2403" spans="6:7" x14ac:dyDescent="0.35">
      <c r="F2403" s="14" t="s">
        <v>1870</v>
      </c>
      <c r="G2403" s="14" t="s">
        <v>9</v>
      </c>
    </row>
    <row r="2404" spans="6:7" x14ac:dyDescent="0.35">
      <c r="F2404" s="14" t="s">
        <v>1871</v>
      </c>
      <c r="G2404" s="14" t="s">
        <v>17</v>
      </c>
    </row>
    <row r="2405" spans="6:7" x14ac:dyDescent="0.35">
      <c r="F2405" s="14" t="s">
        <v>1672</v>
      </c>
      <c r="G2405" s="14" t="s">
        <v>9</v>
      </c>
    </row>
    <row r="2406" spans="6:7" x14ac:dyDescent="0.35">
      <c r="F2406" s="14" t="s">
        <v>1783</v>
      </c>
      <c r="G2406" s="14" t="s">
        <v>35</v>
      </c>
    </row>
    <row r="2407" spans="6:7" x14ac:dyDescent="0.35">
      <c r="F2407" s="14" t="s">
        <v>859</v>
      </c>
      <c r="G2407" s="14" t="s">
        <v>7</v>
      </c>
    </row>
    <row r="2408" spans="6:7" x14ac:dyDescent="0.35">
      <c r="F2408" s="14" t="s">
        <v>1872</v>
      </c>
      <c r="G2408" s="14" t="s">
        <v>100</v>
      </c>
    </row>
    <row r="2409" spans="6:7" x14ac:dyDescent="0.35">
      <c r="F2409" s="14" t="s">
        <v>1873</v>
      </c>
      <c r="G2409" s="14" t="s">
        <v>17</v>
      </c>
    </row>
    <row r="2410" spans="6:7" x14ac:dyDescent="0.35">
      <c r="F2410" s="14" t="s">
        <v>1874</v>
      </c>
      <c r="G2410" s="14" t="s">
        <v>7</v>
      </c>
    </row>
    <row r="2411" spans="6:7" x14ac:dyDescent="0.35">
      <c r="F2411" s="14" t="s">
        <v>1875</v>
      </c>
      <c r="G2411" s="14" t="s">
        <v>7</v>
      </c>
    </row>
    <row r="2412" spans="6:7" x14ac:dyDescent="0.35">
      <c r="F2412" s="14" t="s">
        <v>1876</v>
      </c>
      <c r="G2412" s="14" t="s">
        <v>11</v>
      </c>
    </row>
    <row r="2413" spans="6:7" x14ac:dyDescent="0.35">
      <c r="F2413" s="14" t="s">
        <v>1877</v>
      </c>
      <c r="G2413" s="14" t="s">
        <v>30</v>
      </c>
    </row>
    <row r="2414" spans="6:7" x14ac:dyDescent="0.35">
      <c r="F2414" s="14" t="s">
        <v>1878</v>
      </c>
      <c r="G2414" s="14" t="s">
        <v>11</v>
      </c>
    </row>
    <row r="2415" spans="6:7" x14ac:dyDescent="0.35">
      <c r="F2415" s="14" t="s">
        <v>1836</v>
      </c>
      <c r="G2415" s="14" t="s">
        <v>21</v>
      </c>
    </row>
    <row r="2416" spans="6:7" x14ac:dyDescent="0.35">
      <c r="F2416" s="14" t="s">
        <v>1879</v>
      </c>
      <c r="G2416" s="14" t="s">
        <v>11</v>
      </c>
    </row>
    <row r="2417" spans="6:7" x14ac:dyDescent="0.35">
      <c r="F2417" s="14" t="s">
        <v>1880</v>
      </c>
      <c r="G2417" s="14" t="s">
        <v>11</v>
      </c>
    </row>
    <row r="2418" spans="6:7" x14ac:dyDescent="0.35">
      <c r="F2418" s="14" t="s">
        <v>1862</v>
      </c>
      <c r="G2418" s="14" t="s">
        <v>30</v>
      </c>
    </row>
    <row r="2419" spans="6:7" x14ac:dyDescent="0.35">
      <c r="F2419" s="14" t="s">
        <v>8</v>
      </c>
      <c r="G2419" s="14" t="s">
        <v>11</v>
      </c>
    </row>
    <row r="2420" spans="6:7" x14ac:dyDescent="0.35">
      <c r="F2420" s="14" t="s">
        <v>1834</v>
      </c>
      <c r="G2420" s="14" t="s">
        <v>7</v>
      </c>
    </row>
    <row r="2421" spans="6:7" x14ac:dyDescent="0.35">
      <c r="F2421" s="14" t="s">
        <v>1835</v>
      </c>
      <c r="G2421" s="14" t="s">
        <v>7</v>
      </c>
    </row>
    <row r="2422" spans="6:7" x14ac:dyDescent="0.35">
      <c r="F2422" s="14" t="s">
        <v>1881</v>
      </c>
      <c r="G2422" s="14" t="s">
        <v>7</v>
      </c>
    </row>
    <row r="2423" spans="6:7" x14ac:dyDescent="0.35">
      <c r="F2423" s="14" t="s">
        <v>1850</v>
      </c>
      <c r="G2423" s="14" t="s">
        <v>21</v>
      </c>
    </row>
    <row r="2424" spans="6:7" x14ac:dyDescent="0.35">
      <c r="F2424" s="14" t="s">
        <v>1882</v>
      </c>
      <c r="G2424" s="14" t="s">
        <v>7</v>
      </c>
    </row>
    <row r="2425" spans="6:7" x14ac:dyDescent="0.35">
      <c r="F2425" s="14" t="s">
        <v>1882</v>
      </c>
      <c r="G2425" s="14" t="s">
        <v>7</v>
      </c>
    </row>
    <row r="2426" spans="6:7" x14ac:dyDescent="0.35">
      <c r="F2426" s="14" t="s">
        <v>1883</v>
      </c>
      <c r="G2426" s="14" t="s">
        <v>7</v>
      </c>
    </row>
    <row r="2427" spans="6:7" x14ac:dyDescent="0.35">
      <c r="F2427" s="14" t="s">
        <v>1857</v>
      </c>
      <c r="G2427" s="14" t="s">
        <v>3</v>
      </c>
    </row>
    <row r="2428" spans="6:7" x14ac:dyDescent="0.35">
      <c r="F2428" s="14" t="s">
        <v>1884</v>
      </c>
      <c r="G2428" s="14" t="s">
        <v>17</v>
      </c>
    </row>
    <row r="2429" spans="6:7" x14ac:dyDescent="0.35">
      <c r="F2429" s="14" t="s">
        <v>1885</v>
      </c>
      <c r="G2429" s="14" t="s">
        <v>11</v>
      </c>
    </row>
    <row r="2430" spans="6:7" x14ac:dyDescent="0.35">
      <c r="F2430" s="14" t="s">
        <v>1884</v>
      </c>
      <c r="G2430" s="14" t="s">
        <v>3</v>
      </c>
    </row>
    <row r="2431" spans="6:7" x14ac:dyDescent="0.35">
      <c r="F2431" s="14" t="s">
        <v>1886</v>
      </c>
      <c r="G2431" s="14" t="s">
        <v>7</v>
      </c>
    </row>
    <row r="2432" spans="6:7" x14ac:dyDescent="0.35">
      <c r="F2432" s="14" t="s">
        <v>1886</v>
      </c>
      <c r="G2432" s="14" t="s">
        <v>21</v>
      </c>
    </row>
    <row r="2433" spans="6:7" x14ac:dyDescent="0.35">
      <c r="F2433" s="14" t="s">
        <v>1887</v>
      </c>
      <c r="G2433" s="14" t="s">
        <v>7</v>
      </c>
    </row>
    <row r="2434" spans="6:7" x14ac:dyDescent="0.35">
      <c r="F2434" s="14" t="s">
        <v>1888</v>
      </c>
      <c r="G2434" s="14" t="s">
        <v>7</v>
      </c>
    </row>
    <row r="2435" spans="6:7" x14ac:dyDescent="0.35">
      <c r="F2435" s="14" t="s">
        <v>1889</v>
      </c>
      <c r="G2435" s="14" t="s">
        <v>7</v>
      </c>
    </row>
    <row r="2436" spans="6:7" x14ac:dyDescent="0.35">
      <c r="F2436" s="14" t="s">
        <v>454</v>
      </c>
      <c r="G2436" s="14" t="s">
        <v>7</v>
      </c>
    </row>
    <row r="2437" spans="6:7" x14ac:dyDescent="0.35">
      <c r="F2437" s="14" t="s">
        <v>1890</v>
      </c>
      <c r="G2437" s="14" t="s">
        <v>17</v>
      </c>
    </row>
    <row r="2438" spans="6:7" x14ac:dyDescent="0.35">
      <c r="F2438" s="14" t="s">
        <v>1891</v>
      </c>
      <c r="G2438" s="14" t="s">
        <v>17</v>
      </c>
    </row>
    <row r="2439" spans="6:7" x14ac:dyDescent="0.35">
      <c r="F2439" s="14" t="s">
        <v>1293</v>
      </c>
      <c r="G2439" s="14" t="s">
        <v>11</v>
      </c>
    </row>
    <row r="2440" spans="6:7" x14ac:dyDescent="0.35">
      <c r="F2440" s="14" t="s">
        <v>1827</v>
      </c>
      <c r="G2440" s="14" t="s">
        <v>7</v>
      </c>
    </row>
    <row r="2441" spans="6:7" x14ac:dyDescent="0.35">
      <c r="F2441" s="14" t="s">
        <v>431</v>
      </c>
      <c r="G2441" s="14" t="s">
        <v>7</v>
      </c>
    </row>
    <row r="2442" spans="6:7" x14ac:dyDescent="0.35">
      <c r="F2442" s="14" t="s">
        <v>1892</v>
      </c>
      <c r="G2442" s="14" t="s">
        <v>25</v>
      </c>
    </row>
    <row r="2443" spans="6:7" x14ac:dyDescent="0.35">
      <c r="F2443" s="14" t="s">
        <v>1737</v>
      </c>
      <c r="G2443" s="14" t="s">
        <v>11</v>
      </c>
    </row>
    <row r="2444" spans="6:7" x14ac:dyDescent="0.35">
      <c r="F2444" s="14" t="s">
        <v>1893</v>
      </c>
      <c r="G2444" s="14" t="s">
        <v>9</v>
      </c>
    </row>
    <row r="2445" spans="6:7" x14ac:dyDescent="0.35">
      <c r="F2445" s="14" t="s">
        <v>1894</v>
      </c>
      <c r="G2445" s="14" t="s">
        <v>11</v>
      </c>
    </row>
    <row r="2446" spans="6:7" x14ac:dyDescent="0.35">
      <c r="F2446" s="14" t="s">
        <v>1743</v>
      </c>
      <c r="G2446" s="14" t="s">
        <v>11</v>
      </c>
    </row>
    <row r="2447" spans="6:7" x14ac:dyDescent="0.35">
      <c r="F2447" s="14" t="s">
        <v>1839</v>
      </c>
      <c r="G2447" s="14" t="s">
        <v>7</v>
      </c>
    </row>
    <row r="2448" spans="6:7" x14ac:dyDescent="0.35">
      <c r="F2448" s="14" t="s">
        <v>1895</v>
      </c>
      <c r="G2448" s="14" t="s">
        <v>11</v>
      </c>
    </row>
    <row r="2449" spans="6:7" x14ac:dyDescent="0.35">
      <c r="F2449" s="14" t="s">
        <v>1896</v>
      </c>
      <c r="G2449" s="14" t="s">
        <v>7</v>
      </c>
    </row>
    <row r="2450" spans="6:7" x14ac:dyDescent="0.35">
      <c r="F2450" s="14" t="s">
        <v>1887</v>
      </c>
      <c r="G2450" s="14" t="s">
        <v>21</v>
      </c>
    </row>
    <row r="2451" spans="6:7" x14ac:dyDescent="0.35">
      <c r="F2451" s="14" t="s">
        <v>1897</v>
      </c>
      <c r="G2451" s="14" t="s">
        <v>7</v>
      </c>
    </row>
    <row r="2452" spans="6:7" x14ac:dyDescent="0.35">
      <c r="F2452" s="14" t="s">
        <v>424</v>
      </c>
      <c r="G2452" s="14" t="s">
        <v>11</v>
      </c>
    </row>
    <row r="2453" spans="6:7" x14ac:dyDescent="0.35">
      <c r="F2453" s="14" t="s">
        <v>1898</v>
      </c>
      <c r="G2453" s="14" t="s">
        <v>11</v>
      </c>
    </row>
    <row r="2454" spans="6:7" x14ac:dyDescent="0.35">
      <c r="F2454" s="14" t="s">
        <v>1492</v>
      </c>
      <c r="G2454" s="14" t="s">
        <v>11</v>
      </c>
    </row>
    <row r="2455" spans="6:7" x14ac:dyDescent="0.35">
      <c r="F2455" s="14" t="s">
        <v>1899</v>
      </c>
      <c r="G2455" s="14" t="s">
        <v>11</v>
      </c>
    </row>
    <row r="2456" spans="6:7" x14ac:dyDescent="0.35">
      <c r="F2456" s="14" t="s">
        <v>859</v>
      </c>
      <c r="G2456" s="14" t="s">
        <v>7</v>
      </c>
    </row>
    <row r="2457" spans="6:7" x14ac:dyDescent="0.35">
      <c r="F2457" s="14" t="s">
        <v>1900</v>
      </c>
      <c r="G2457" s="14" t="s">
        <v>25</v>
      </c>
    </row>
    <row r="2458" spans="6:7" x14ac:dyDescent="0.35">
      <c r="F2458" s="14" t="s">
        <v>1901</v>
      </c>
      <c r="G2458" s="14" t="s">
        <v>7</v>
      </c>
    </row>
    <row r="2459" spans="6:7" x14ac:dyDescent="0.35">
      <c r="F2459" s="14" t="s">
        <v>1902</v>
      </c>
      <c r="G2459" s="14" t="s">
        <v>17</v>
      </c>
    </row>
    <row r="2460" spans="6:7" x14ac:dyDescent="0.35">
      <c r="F2460" s="14" t="s">
        <v>1633</v>
      </c>
      <c r="G2460" s="14" t="s">
        <v>7</v>
      </c>
    </row>
    <row r="2461" spans="6:7" x14ac:dyDescent="0.35">
      <c r="F2461" s="14" t="s">
        <v>1297</v>
      </c>
      <c r="G2461" s="14" t="s">
        <v>7</v>
      </c>
    </row>
    <row r="2462" spans="6:7" x14ac:dyDescent="0.35">
      <c r="F2462" s="14" t="s">
        <v>1903</v>
      </c>
      <c r="G2462" s="14" t="s">
        <v>11</v>
      </c>
    </row>
    <row r="2463" spans="6:7" x14ac:dyDescent="0.35">
      <c r="F2463" s="14" t="s">
        <v>1904</v>
      </c>
      <c r="G2463" s="14" t="s">
        <v>3</v>
      </c>
    </row>
    <row r="2464" spans="6:7" x14ac:dyDescent="0.35">
      <c r="F2464" s="14" t="s">
        <v>1905</v>
      </c>
      <c r="G2464" s="14" t="s">
        <v>11</v>
      </c>
    </row>
    <row r="2465" spans="6:7" x14ac:dyDescent="0.35">
      <c r="F2465" s="14" t="s">
        <v>1866</v>
      </c>
      <c r="G2465" s="14" t="s">
        <v>11</v>
      </c>
    </row>
    <row r="2466" spans="6:7" x14ac:dyDescent="0.35">
      <c r="F2466" s="14" t="s">
        <v>1906</v>
      </c>
      <c r="G2466" s="14" t="s">
        <v>7</v>
      </c>
    </row>
    <row r="2467" spans="6:7" x14ac:dyDescent="0.35">
      <c r="F2467" s="14" t="s">
        <v>1907</v>
      </c>
      <c r="G2467" s="14" t="s">
        <v>7</v>
      </c>
    </row>
    <row r="2468" spans="6:7" x14ac:dyDescent="0.35">
      <c r="F2468" s="14" t="s">
        <v>1908</v>
      </c>
      <c r="G2468" s="14" t="s">
        <v>17</v>
      </c>
    </row>
    <row r="2469" spans="6:7" x14ac:dyDescent="0.35">
      <c r="F2469" s="14" t="s">
        <v>1909</v>
      </c>
      <c r="G2469" s="14" t="s">
        <v>3</v>
      </c>
    </row>
    <row r="2470" spans="6:7" x14ac:dyDescent="0.35">
      <c r="F2470" s="14" t="s">
        <v>1910</v>
      </c>
      <c r="G2470" s="14" t="s">
        <v>11</v>
      </c>
    </row>
    <row r="2471" spans="6:7" x14ac:dyDescent="0.35">
      <c r="F2471" s="14" t="s">
        <v>1911</v>
      </c>
      <c r="G2471" s="14" t="s">
        <v>100</v>
      </c>
    </row>
    <row r="2472" spans="6:7" x14ac:dyDescent="0.35">
      <c r="F2472" s="14" t="s">
        <v>1911</v>
      </c>
      <c r="G2472" s="14" t="s">
        <v>9</v>
      </c>
    </row>
    <row r="2473" spans="6:7" x14ac:dyDescent="0.35">
      <c r="F2473" s="14" t="s">
        <v>1912</v>
      </c>
      <c r="G2473" s="14" t="s">
        <v>17</v>
      </c>
    </row>
    <row r="2474" spans="6:7" x14ac:dyDescent="0.35">
      <c r="F2474" s="14" t="s">
        <v>1913</v>
      </c>
      <c r="G2474" s="14" t="s">
        <v>7</v>
      </c>
    </row>
    <row r="2475" spans="6:7" x14ac:dyDescent="0.35">
      <c r="F2475" s="14" t="s">
        <v>1904</v>
      </c>
      <c r="G2475" s="14" t="s">
        <v>35</v>
      </c>
    </row>
    <row r="2476" spans="6:7" x14ac:dyDescent="0.35">
      <c r="F2476" s="14" t="s">
        <v>1914</v>
      </c>
      <c r="G2476" s="14" t="s">
        <v>11</v>
      </c>
    </row>
    <row r="2477" spans="6:7" x14ac:dyDescent="0.35">
      <c r="F2477" s="14" t="s">
        <v>1915</v>
      </c>
      <c r="G2477" s="14" t="s">
        <v>11</v>
      </c>
    </row>
    <row r="2478" spans="6:7" x14ac:dyDescent="0.35">
      <c r="F2478" s="14" t="s">
        <v>1916</v>
      </c>
      <c r="G2478" s="14" t="s">
        <v>7</v>
      </c>
    </row>
    <row r="2479" spans="6:7" x14ac:dyDescent="0.35">
      <c r="F2479" s="14" t="s">
        <v>1317</v>
      </c>
      <c r="G2479" s="14" t="s">
        <v>17</v>
      </c>
    </row>
    <row r="2480" spans="6:7" x14ac:dyDescent="0.35">
      <c r="F2480" s="14" t="s">
        <v>1917</v>
      </c>
      <c r="G2480" s="14" t="s">
        <v>17</v>
      </c>
    </row>
    <row r="2481" spans="6:7" x14ac:dyDescent="0.35">
      <c r="F2481" s="14" t="s">
        <v>606</v>
      </c>
      <c r="G2481" s="14" t="s">
        <v>11</v>
      </c>
    </row>
    <row r="2482" spans="6:7" x14ac:dyDescent="0.35">
      <c r="F2482" s="14" t="s">
        <v>321</v>
      </c>
      <c r="G2482" s="14" t="s">
        <v>7</v>
      </c>
    </row>
    <row r="2483" spans="6:7" x14ac:dyDescent="0.35">
      <c r="F2483" s="14" t="s">
        <v>321</v>
      </c>
      <c r="G2483" s="14" t="s">
        <v>21</v>
      </c>
    </row>
    <row r="2484" spans="6:7" x14ac:dyDescent="0.35">
      <c r="F2484" s="15" t="s">
        <v>1918</v>
      </c>
      <c r="G2484" s="15" t="s">
        <v>7</v>
      </c>
    </row>
    <row r="2485" spans="6:7" x14ac:dyDescent="0.35">
      <c r="F2485" s="14" t="s">
        <v>1919</v>
      </c>
      <c r="G2485" s="14" t="s">
        <v>11</v>
      </c>
    </row>
    <row r="2486" spans="6:7" x14ac:dyDescent="0.35">
      <c r="F2486" s="14" t="s">
        <v>1920</v>
      </c>
      <c r="G2486" s="14" t="s">
        <v>7</v>
      </c>
    </row>
    <row r="2487" spans="6:7" x14ac:dyDescent="0.35">
      <c r="F2487" s="14" t="s">
        <v>1921</v>
      </c>
      <c r="G2487" s="14" t="s">
        <v>3</v>
      </c>
    </row>
    <row r="2488" spans="6:7" x14ac:dyDescent="0.35">
      <c r="F2488" s="14" t="s">
        <v>1922</v>
      </c>
      <c r="G2488" s="14" t="s">
        <v>35</v>
      </c>
    </row>
    <row r="2489" spans="6:7" x14ac:dyDescent="0.35">
      <c r="F2489" s="14" t="s">
        <v>229</v>
      </c>
      <c r="G2489" s="14" t="s">
        <v>9</v>
      </c>
    </row>
    <row r="2490" spans="6:7" x14ac:dyDescent="0.35">
      <c r="F2490" s="14" t="s">
        <v>1923</v>
      </c>
      <c r="G2490" s="14" t="s">
        <v>100</v>
      </c>
    </row>
    <row r="2491" spans="6:7" x14ac:dyDescent="0.35">
      <c r="F2491" s="14" t="s">
        <v>1064</v>
      </c>
      <c r="G2491" s="14" t="s">
        <v>11</v>
      </c>
    </row>
    <row r="2492" spans="6:7" x14ac:dyDescent="0.35">
      <c r="F2492" s="14" t="s">
        <v>1924</v>
      </c>
      <c r="G2492" s="14" t="s">
        <v>7</v>
      </c>
    </row>
    <row r="2493" spans="6:7" x14ac:dyDescent="0.35">
      <c r="F2493" s="14" t="s">
        <v>1925</v>
      </c>
      <c r="G2493" s="14" t="s">
        <v>17</v>
      </c>
    </row>
    <row r="2494" spans="6:7" x14ac:dyDescent="0.35">
      <c r="F2494" s="14" t="s">
        <v>1926</v>
      </c>
      <c r="G2494" s="14" t="s">
        <v>7</v>
      </c>
    </row>
    <row r="2495" spans="6:7" x14ac:dyDescent="0.35">
      <c r="F2495" s="14" t="s">
        <v>1927</v>
      </c>
      <c r="G2495" s="14" t="s">
        <v>7</v>
      </c>
    </row>
    <row r="2496" spans="6:7" x14ac:dyDescent="0.35">
      <c r="F2496" s="14" t="s">
        <v>1928</v>
      </c>
      <c r="G2496" s="14" t="s">
        <v>3</v>
      </c>
    </row>
    <row r="2497" spans="6:7" x14ac:dyDescent="0.35">
      <c r="F2497" s="14" t="s">
        <v>1929</v>
      </c>
      <c r="G2497" s="14" t="s">
        <v>17</v>
      </c>
    </row>
    <row r="2498" spans="6:7" x14ac:dyDescent="0.35">
      <c r="F2498" s="14" t="s">
        <v>1930</v>
      </c>
      <c r="G2498" s="14" t="s">
        <v>17</v>
      </c>
    </row>
    <row r="2499" spans="6:7" x14ac:dyDescent="0.35">
      <c r="F2499" s="14" t="s">
        <v>1931</v>
      </c>
      <c r="G2499" s="14" t="s">
        <v>7</v>
      </c>
    </row>
    <row r="2500" spans="6:7" x14ac:dyDescent="0.35">
      <c r="F2500" s="14" t="s">
        <v>1932</v>
      </c>
      <c r="G2500" s="14" t="s">
        <v>11</v>
      </c>
    </row>
    <row r="2501" spans="6:7" x14ac:dyDescent="0.35">
      <c r="F2501" s="14" t="s">
        <v>1933</v>
      </c>
      <c r="G2501" s="14" t="s">
        <v>11</v>
      </c>
    </row>
    <row r="2502" spans="6:7" x14ac:dyDescent="0.35">
      <c r="F2502" s="14" t="s">
        <v>1931</v>
      </c>
      <c r="G2502" s="14" t="s">
        <v>21</v>
      </c>
    </row>
    <row r="2503" spans="6:7" x14ac:dyDescent="0.35">
      <c r="F2503" s="14" t="s">
        <v>1934</v>
      </c>
      <c r="G2503" s="14" t="s">
        <v>17</v>
      </c>
    </row>
    <row r="2504" spans="6:7" x14ac:dyDescent="0.35">
      <c r="F2504" s="14" t="s">
        <v>1935</v>
      </c>
      <c r="G2504" s="14" t="s">
        <v>11</v>
      </c>
    </row>
    <row r="2505" spans="6:7" x14ac:dyDescent="0.35">
      <c r="F2505" s="14" t="s">
        <v>1898</v>
      </c>
      <c r="G2505" s="14" t="s">
        <v>9</v>
      </c>
    </row>
    <row r="2506" spans="6:7" x14ac:dyDescent="0.35">
      <c r="F2506" s="14" t="s">
        <v>1936</v>
      </c>
      <c r="G2506" s="14" t="s">
        <v>11</v>
      </c>
    </row>
    <row r="2507" spans="6:7" x14ac:dyDescent="0.35">
      <c r="F2507" s="14" t="s">
        <v>1937</v>
      </c>
      <c r="G2507" s="14" t="s">
        <v>11</v>
      </c>
    </row>
    <row r="2508" spans="6:7" x14ac:dyDescent="0.35">
      <c r="F2508" s="14" t="s">
        <v>1938</v>
      </c>
      <c r="G2508" s="14" t="s">
        <v>9</v>
      </c>
    </row>
    <row r="2509" spans="6:7" x14ac:dyDescent="0.35">
      <c r="F2509" s="14" t="s">
        <v>1930</v>
      </c>
      <c r="G2509" s="14" t="s">
        <v>30</v>
      </c>
    </row>
    <row r="2510" spans="6:7" x14ac:dyDescent="0.35">
      <c r="F2510" s="14" t="s">
        <v>1939</v>
      </c>
      <c r="G2510" s="14" t="s">
        <v>7</v>
      </c>
    </row>
    <row r="2511" spans="6:7" x14ac:dyDescent="0.35">
      <c r="F2511" s="14" t="s">
        <v>1940</v>
      </c>
      <c r="G2511" s="14" t="s">
        <v>30</v>
      </c>
    </row>
    <row r="2512" spans="6:7" x14ac:dyDescent="0.35">
      <c r="F2512" s="14" t="s">
        <v>1941</v>
      </c>
      <c r="G2512" s="14" t="s">
        <v>7</v>
      </c>
    </row>
    <row r="2513" spans="6:7" x14ac:dyDescent="0.35">
      <c r="F2513" s="14" t="s">
        <v>1942</v>
      </c>
      <c r="G2513" s="14" t="s">
        <v>7</v>
      </c>
    </row>
    <row r="2514" spans="6:7" x14ac:dyDescent="0.35">
      <c r="F2514" s="14" t="s">
        <v>454</v>
      </c>
      <c r="G2514" s="14" t="s">
        <v>21</v>
      </c>
    </row>
    <row r="2515" spans="6:7" x14ac:dyDescent="0.35">
      <c r="F2515" s="14" t="s">
        <v>1891</v>
      </c>
      <c r="G2515" s="14" t="s">
        <v>30</v>
      </c>
    </row>
    <row r="2516" spans="6:7" x14ac:dyDescent="0.35">
      <c r="F2516" s="14" t="s">
        <v>1943</v>
      </c>
      <c r="G2516" s="14" t="s">
        <v>7</v>
      </c>
    </row>
    <row r="2517" spans="6:7" x14ac:dyDescent="0.35">
      <c r="F2517" s="14" t="s">
        <v>1140</v>
      </c>
      <c r="G2517" s="14" t="s">
        <v>21</v>
      </c>
    </row>
    <row r="2518" spans="6:7" x14ac:dyDescent="0.35">
      <c r="F2518" s="14" t="s">
        <v>1944</v>
      </c>
      <c r="G2518" s="14" t="s">
        <v>7</v>
      </c>
    </row>
    <row r="2519" spans="6:7" x14ac:dyDescent="0.35">
      <c r="F2519" s="14" t="s">
        <v>685</v>
      </c>
      <c r="G2519" s="14" t="s">
        <v>7</v>
      </c>
    </row>
    <row r="2520" spans="6:7" x14ac:dyDescent="0.35">
      <c r="F2520" s="14" t="s">
        <v>1921</v>
      </c>
      <c r="G2520" s="14" t="s">
        <v>35</v>
      </c>
    </row>
    <row r="2521" spans="6:7" x14ac:dyDescent="0.35">
      <c r="F2521" s="14" t="s">
        <v>1945</v>
      </c>
      <c r="G2521" s="14" t="s">
        <v>11</v>
      </c>
    </row>
    <row r="2522" spans="6:7" x14ac:dyDescent="0.35">
      <c r="F2522" s="14" t="s">
        <v>1946</v>
      </c>
      <c r="G2522" s="14" t="s">
        <v>7</v>
      </c>
    </row>
    <row r="2523" spans="6:7" x14ac:dyDescent="0.35">
      <c r="F2523" s="14" t="s">
        <v>1947</v>
      </c>
      <c r="G2523" s="14" t="s">
        <v>7</v>
      </c>
    </row>
    <row r="2524" spans="6:7" x14ac:dyDescent="0.35">
      <c r="F2524" s="14" t="s">
        <v>1947</v>
      </c>
      <c r="G2524" s="14" t="s">
        <v>21</v>
      </c>
    </row>
    <row r="2525" spans="6:7" x14ac:dyDescent="0.35">
      <c r="F2525" s="14" t="s">
        <v>1948</v>
      </c>
      <c r="G2525" s="14" t="s">
        <v>7</v>
      </c>
    </row>
    <row r="2526" spans="6:7" x14ac:dyDescent="0.35">
      <c r="F2526" s="14" t="s">
        <v>1949</v>
      </c>
      <c r="G2526" s="14" t="s">
        <v>3</v>
      </c>
    </row>
    <row r="2527" spans="6:7" x14ac:dyDescent="0.35">
      <c r="F2527" s="14" t="s">
        <v>1950</v>
      </c>
      <c r="G2527" s="14" t="s">
        <v>7</v>
      </c>
    </row>
    <row r="2528" spans="6:7" x14ac:dyDescent="0.35">
      <c r="F2528" s="14" t="s">
        <v>1951</v>
      </c>
      <c r="G2528" s="14" t="s">
        <v>11</v>
      </c>
    </row>
    <row r="2529" spans="6:7" x14ac:dyDescent="0.35">
      <c r="F2529" s="14" t="s">
        <v>1952</v>
      </c>
      <c r="G2529" s="14" t="s">
        <v>7</v>
      </c>
    </row>
    <row r="2530" spans="6:7" x14ac:dyDescent="0.35">
      <c r="F2530" s="14" t="s">
        <v>1952</v>
      </c>
      <c r="G2530" s="14" t="s">
        <v>21</v>
      </c>
    </row>
    <row r="2531" spans="6:7" x14ac:dyDescent="0.35">
      <c r="F2531" s="14" t="s">
        <v>1953</v>
      </c>
      <c r="G2531" s="14" t="s">
        <v>17</v>
      </c>
    </row>
    <row r="2532" spans="6:7" x14ac:dyDescent="0.35">
      <c r="F2532" s="14" t="s">
        <v>740</v>
      </c>
      <c r="G2532" s="14" t="s">
        <v>17</v>
      </c>
    </row>
    <row r="2533" spans="6:7" x14ac:dyDescent="0.35">
      <c r="F2533" s="14" t="s">
        <v>1954</v>
      </c>
      <c r="G2533" s="14" t="s">
        <v>11</v>
      </c>
    </row>
    <row r="2534" spans="6:7" x14ac:dyDescent="0.35">
      <c r="F2534" s="14" t="s">
        <v>1955</v>
      </c>
      <c r="G2534" s="14" t="s">
        <v>11</v>
      </c>
    </row>
    <row r="2535" spans="6:7" x14ac:dyDescent="0.35">
      <c r="F2535" s="14" t="s">
        <v>1956</v>
      </c>
      <c r="G2535" s="14" t="s">
        <v>11</v>
      </c>
    </row>
    <row r="2536" spans="6:7" x14ac:dyDescent="0.35">
      <c r="F2536" s="14" t="s">
        <v>1904</v>
      </c>
      <c r="G2536" s="14" t="s">
        <v>35</v>
      </c>
    </row>
    <row r="2537" spans="6:7" x14ac:dyDescent="0.35">
      <c r="F2537" s="14" t="s">
        <v>1957</v>
      </c>
      <c r="G2537" s="14" t="s">
        <v>149</v>
      </c>
    </row>
    <row r="2538" spans="6:7" x14ac:dyDescent="0.35">
      <c r="F2538" s="14" t="s">
        <v>1958</v>
      </c>
      <c r="G2538" s="14" t="s">
        <v>11</v>
      </c>
    </row>
    <row r="2539" spans="6:7" x14ac:dyDescent="0.35">
      <c r="F2539" s="14" t="s">
        <v>321</v>
      </c>
      <c r="G2539" s="14" t="s">
        <v>11</v>
      </c>
    </row>
    <row r="2540" spans="6:7" x14ac:dyDescent="0.35">
      <c r="F2540" s="14" t="s">
        <v>1889</v>
      </c>
      <c r="G2540" s="14" t="s">
        <v>11</v>
      </c>
    </row>
    <row r="2541" spans="6:7" x14ac:dyDescent="0.35">
      <c r="F2541" s="14" t="s">
        <v>1959</v>
      </c>
      <c r="G2541" s="14" t="s">
        <v>7</v>
      </c>
    </row>
    <row r="2542" spans="6:7" x14ac:dyDescent="0.35">
      <c r="F2542" s="14" t="s">
        <v>1960</v>
      </c>
      <c r="G2542" s="14" t="s">
        <v>11</v>
      </c>
    </row>
    <row r="2543" spans="6:7" x14ac:dyDescent="0.35">
      <c r="F2543" s="14" t="s">
        <v>1961</v>
      </c>
      <c r="G2543" s="14" t="s">
        <v>11</v>
      </c>
    </row>
    <row r="2544" spans="6:7" x14ac:dyDescent="0.35">
      <c r="F2544" s="14" t="s">
        <v>1962</v>
      </c>
      <c r="G2544" s="14" t="s">
        <v>17</v>
      </c>
    </row>
    <row r="2545" spans="6:7" x14ac:dyDescent="0.35">
      <c r="F2545" s="14" t="s">
        <v>1963</v>
      </c>
      <c r="G2545" s="14" t="s">
        <v>56</v>
      </c>
    </row>
    <row r="2546" spans="6:7" x14ac:dyDescent="0.35">
      <c r="F2546" s="14" t="s">
        <v>1964</v>
      </c>
      <c r="G2546" s="14" t="s">
        <v>7</v>
      </c>
    </row>
    <row r="2547" spans="6:7" x14ac:dyDescent="0.35">
      <c r="F2547" s="14" t="s">
        <v>1965</v>
      </c>
      <c r="G2547" s="14" t="s">
        <v>11</v>
      </c>
    </row>
    <row r="2548" spans="6:7" x14ac:dyDescent="0.35">
      <c r="F2548" s="14" t="s">
        <v>1966</v>
      </c>
      <c r="G2548" s="14" t="s">
        <v>7</v>
      </c>
    </row>
    <row r="2549" spans="6:7" x14ac:dyDescent="0.35">
      <c r="F2549" s="14" t="s">
        <v>1967</v>
      </c>
      <c r="G2549" s="14" t="s">
        <v>17</v>
      </c>
    </row>
    <row r="2550" spans="6:7" x14ac:dyDescent="0.35">
      <c r="F2550" s="14" t="s">
        <v>1968</v>
      </c>
      <c r="G2550" s="14" t="s">
        <v>7</v>
      </c>
    </row>
    <row r="2551" spans="6:7" x14ac:dyDescent="0.35">
      <c r="F2551" s="14" t="s">
        <v>719</v>
      </c>
      <c r="G2551" s="14" t="s">
        <v>100</v>
      </c>
    </row>
    <row r="2552" spans="6:7" x14ac:dyDescent="0.35">
      <c r="F2552" s="14" t="s">
        <v>1969</v>
      </c>
      <c r="G2552" s="14" t="s">
        <v>7</v>
      </c>
    </row>
    <row r="2553" spans="6:7" x14ac:dyDescent="0.35">
      <c r="F2553" s="14" t="s">
        <v>1857</v>
      </c>
      <c r="G2553" s="14" t="s">
        <v>11</v>
      </c>
    </row>
    <row r="2554" spans="6:7" x14ac:dyDescent="0.35">
      <c r="F2554" s="14" t="s">
        <v>1970</v>
      </c>
      <c r="G2554" s="14" t="s">
        <v>7</v>
      </c>
    </row>
    <row r="2555" spans="6:7" x14ac:dyDescent="0.35">
      <c r="F2555" s="14" t="s">
        <v>1971</v>
      </c>
      <c r="G2555" s="14" t="s">
        <v>11</v>
      </c>
    </row>
    <row r="2556" spans="6:7" x14ac:dyDescent="0.35">
      <c r="F2556" s="14" t="s">
        <v>1972</v>
      </c>
      <c r="G2556" s="14" t="s">
        <v>11</v>
      </c>
    </row>
    <row r="2557" spans="6:7" x14ac:dyDescent="0.35">
      <c r="F2557" s="14" t="s">
        <v>1841</v>
      </c>
      <c r="G2557" s="14" t="s">
        <v>17</v>
      </c>
    </row>
    <row r="2558" spans="6:7" x14ac:dyDescent="0.35">
      <c r="F2558" s="14" t="s">
        <v>1973</v>
      </c>
      <c r="G2558" s="14" t="s">
        <v>7</v>
      </c>
    </row>
    <row r="2559" spans="6:7" x14ac:dyDescent="0.35">
      <c r="F2559" s="14" t="s">
        <v>1974</v>
      </c>
      <c r="G2559" s="14" t="s">
        <v>3</v>
      </c>
    </row>
    <row r="2560" spans="6:7" x14ac:dyDescent="0.35">
      <c r="F2560" s="14" t="s">
        <v>1806</v>
      </c>
      <c r="G2560" s="14" t="s">
        <v>1975</v>
      </c>
    </row>
    <row r="2561" spans="6:7" x14ac:dyDescent="0.35">
      <c r="F2561" s="14" t="s">
        <v>1976</v>
      </c>
      <c r="G2561" s="14" t="s">
        <v>3</v>
      </c>
    </row>
    <row r="2562" spans="6:7" x14ac:dyDescent="0.35">
      <c r="F2562" s="14" t="s">
        <v>1977</v>
      </c>
      <c r="G2562" s="14" t="s">
        <v>25</v>
      </c>
    </row>
    <row r="2563" spans="6:7" x14ac:dyDescent="0.35">
      <c r="F2563" s="14" t="s">
        <v>1978</v>
      </c>
      <c r="G2563" s="14" t="s">
        <v>7</v>
      </c>
    </row>
    <row r="2564" spans="6:7" x14ac:dyDescent="0.35">
      <c r="F2564" s="14" t="s">
        <v>1979</v>
      </c>
      <c r="G2564" s="14" t="s">
        <v>11</v>
      </c>
    </row>
    <row r="2565" spans="6:7" x14ac:dyDescent="0.35">
      <c r="F2565" s="14" t="s">
        <v>1980</v>
      </c>
      <c r="G2565" s="14" t="s">
        <v>7</v>
      </c>
    </row>
    <row r="2566" spans="6:7" x14ac:dyDescent="0.35">
      <c r="F2566" s="14" t="s">
        <v>1981</v>
      </c>
      <c r="G2566" s="14" t="s">
        <v>3</v>
      </c>
    </row>
    <row r="2567" spans="6:7" x14ac:dyDescent="0.35">
      <c r="F2567" s="14" t="s">
        <v>1982</v>
      </c>
      <c r="G2567" s="14" t="s">
        <v>11</v>
      </c>
    </row>
    <row r="2568" spans="6:7" x14ac:dyDescent="0.35">
      <c r="F2568" s="14" t="s">
        <v>1983</v>
      </c>
      <c r="G2568" s="14" t="s">
        <v>7</v>
      </c>
    </row>
    <row r="2569" spans="6:7" x14ac:dyDescent="0.35">
      <c r="F2569" s="14" t="s">
        <v>1984</v>
      </c>
      <c r="G2569" s="14" t="s">
        <v>17</v>
      </c>
    </row>
    <row r="2570" spans="6:7" x14ac:dyDescent="0.35">
      <c r="F2570" s="14" t="s">
        <v>1985</v>
      </c>
      <c r="G2570" s="14" t="s">
        <v>17</v>
      </c>
    </row>
    <row r="2571" spans="6:7" x14ac:dyDescent="0.35">
      <c r="F2571" s="14" t="s">
        <v>1986</v>
      </c>
      <c r="G2571" s="14" t="s">
        <v>9</v>
      </c>
    </row>
    <row r="2572" spans="6:7" x14ac:dyDescent="0.35">
      <c r="F2572" s="14" t="s">
        <v>1987</v>
      </c>
      <c r="G2572" s="14" t="s">
        <v>7</v>
      </c>
    </row>
    <row r="2573" spans="6:7" x14ac:dyDescent="0.35">
      <c r="F2573" s="14" t="s">
        <v>1988</v>
      </c>
      <c r="G2573" s="14" t="s">
        <v>11</v>
      </c>
    </row>
    <row r="2574" spans="6:7" x14ac:dyDescent="0.35">
      <c r="F2574" s="14" t="s">
        <v>1989</v>
      </c>
      <c r="G2574" s="14" t="s">
        <v>17</v>
      </c>
    </row>
    <row r="2575" spans="6:7" x14ac:dyDescent="0.35">
      <c r="F2575" s="14" t="s">
        <v>1847</v>
      </c>
      <c r="G2575" s="14" t="s">
        <v>35</v>
      </c>
    </row>
    <row r="2576" spans="6:7" x14ac:dyDescent="0.35">
      <c r="F2576" s="14" t="s">
        <v>1990</v>
      </c>
      <c r="G2576" s="14" t="s">
        <v>7</v>
      </c>
    </row>
    <row r="2577" spans="6:7" x14ac:dyDescent="0.35">
      <c r="F2577" s="14" t="s">
        <v>1991</v>
      </c>
      <c r="G2577" s="14" t="s">
        <v>11</v>
      </c>
    </row>
    <row r="2578" spans="6:7" x14ac:dyDescent="0.35">
      <c r="F2578" s="14" t="s">
        <v>891</v>
      </c>
      <c r="G2578" s="14" t="s">
        <v>11</v>
      </c>
    </row>
    <row r="2579" spans="6:7" x14ac:dyDescent="0.35">
      <c r="F2579" s="14" t="s">
        <v>1992</v>
      </c>
      <c r="G2579" s="14" t="s">
        <v>11</v>
      </c>
    </row>
    <row r="2580" spans="6:7" x14ac:dyDescent="0.35">
      <c r="F2580" s="14" t="s">
        <v>1993</v>
      </c>
      <c r="G2580" s="14" t="s">
        <v>11</v>
      </c>
    </row>
    <row r="2581" spans="6:7" x14ac:dyDescent="0.35">
      <c r="F2581" s="14" t="s">
        <v>1994</v>
      </c>
      <c r="G2581" s="14" t="s">
        <v>3</v>
      </c>
    </row>
    <row r="2582" spans="6:7" x14ac:dyDescent="0.35">
      <c r="F2582" s="14" t="s">
        <v>1995</v>
      </c>
      <c r="G2582" s="14" t="s">
        <v>11</v>
      </c>
    </row>
    <row r="2583" spans="6:7" x14ac:dyDescent="0.35">
      <c r="F2583" s="14" t="s">
        <v>1996</v>
      </c>
      <c r="G2583" s="14" t="s">
        <v>11</v>
      </c>
    </row>
    <row r="2584" spans="6:7" x14ac:dyDescent="0.35">
      <c r="F2584" s="14" t="s">
        <v>1997</v>
      </c>
      <c r="G2584" s="14" t="s">
        <v>11</v>
      </c>
    </row>
    <row r="2585" spans="6:7" x14ac:dyDescent="0.35">
      <c r="F2585" s="14" t="s">
        <v>1998</v>
      </c>
      <c r="G2585" s="14" t="s">
        <v>11</v>
      </c>
    </row>
    <row r="2586" spans="6:7" x14ac:dyDescent="0.35">
      <c r="F2586" s="14" t="s">
        <v>1999</v>
      </c>
      <c r="G2586" s="14" t="s">
        <v>100</v>
      </c>
    </row>
    <row r="2587" spans="6:7" x14ac:dyDescent="0.35">
      <c r="F2587" s="14" t="s">
        <v>2000</v>
      </c>
      <c r="G2587" s="14" t="s">
        <v>7</v>
      </c>
    </row>
    <row r="2588" spans="6:7" x14ac:dyDescent="0.35">
      <c r="F2588" s="14" t="s">
        <v>2001</v>
      </c>
      <c r="G2588" s="14" t="s">
        <v>11</v>
      </c>
    </row>
    <row r="2589" spans="6:7" x14ac:dyDescent="0.35">
      <c r="F2589" s="14" t="s">
        <v>2002</v>
      </c>
      <c r="G2589" s="14" t="s">
        <v>11</v>
      </c>
    </row>
    <row r="2590" spans="6:7" x14ac:dyDescent="0.35">
      <c r="F2590" s="14" t="s">
        <v>2003</v>
      </c>
      <c r="G2590" s="14" t="s">
        <v>11</v>
      </c>
    </row>
    <row r="2591" spans="6:7" x14ac:dyDescent="0.35">
      <c r="F2591" s="14" t="s">
        <v>2004</v>
      </c>
      <c r="G2591" s="14" t="s">
        <v>7</v>
      </c>
    </row>
    <row r="2592" spans="6:7" x14ac:dyDescent="0.35">
      <c r="F2592" s="14" t="s">
        <v>2005</v>
      </c>
      <c r="G2592" s="14" t="s">
        <v>25</v>
      </c>
    </row>
    <row r="2593" spans="6:7" x14ac:dyDescent="0.35">
      <c r="F2593" s="14" t="s">
        <v>1339</v>
      </c>
      <c r="G2593" s="14" t="s">
        <v>3</v>
      </c>
    </row>
    <row r="2594" spans="6:7" x14ac:dyDescent="0.35">
      <c r="F2594" s="14" t="s">
        <v>2006</v>
      </c>
      <c r="G2594" s="14" t="s">
        <v>100</v>
      </c>
    </row>
    <row r="2595" spans="6:7" x14ac:dyDescent="0.35">
      <c r="F2595" s="14" t="s">
        <v>2007</v>
      </c>
      <c r="G2595" s="14" t="s">
        <v>11</v>
      </c>
    </row>
    <row r="2596" spans="6:7" x14ac:dyDescent="0.35">
      <c r="F2596" s="14" t="s">
        <v>2008</v>
      </c>
      <c r="G2596" s="14" t="s">
        <v>17</v>
      </c>
    </row>
    <row r="2597" spans="6:7" x14ac:dyDescent="0.35">
      <c r="F2597" s="14" t="s">
        <v>2009</v>
      </c>
      <c r="G2597" s="14" t="s">
        <v>149</v>
      </c>
    </row>
    <row r="2598" spans="6:7" x14ac:dyDescent="0.35">
      <c r="F2598" s="14" t="s">
        <v>2010</v>
      </c>
      <c r="G2598" s="14" t="s">
        <v>11</v>
      </c>
    </row>
    <row r="2599" spans="6:7" x14ac:dyDescent="0.35">
      <c r="F2599" s="14" t="s">
        <v>1767</v>
      </c>
      <c r="G2599" s="14" t="s">
        <v>3</v>
      </c>
    </row>
    <row r="2600" spans="6:7" x14ac:dyDescent="0.35">
      <c r="F2600" s="14" t="s">
        <v>2011</v>
      </c>
      <c r="G2600" s="14" t="s">
        <v>7</v>
      </c>
    </row>
    <row r="2601" spans="6:7" x14ac:dyDescent="0.35">
      <c r="F2601" s="14" t="s">
        <v>2012</v>
      </c>
      <c r="G2601" s="14" t="s">
        <v>17</v>
      </c>
    </row>
    <row r="2602" spans="6:7" x14ac:dyDescent="0.35">
      <c r="F2602" s="14" t="s">
        <v>2013</v>
      </c>
      <c r="G2602" s="14" t="s">
        <v>11</v>
      </c>
    </row>
    <row r="2603" spans="6:7" x14ac:dyDescent="0.35">
      <c r="F2603" s="14" t="s">
        <v>500</v>
      </c>
      <c r="G2603" s="14" t="s">
        <v>7</v>
      </c>
    </row>
    <row r="2604" spans="6:7" x14ac:dyDescent="0.35">
      <c r="F2604" s="14" t="s">
        <v>2014</v>
      </c>
      <c r="G2604" s="14" t="s">
        <v>149</v>
      </c>
    </row>
    <row r="2605" spans="6:7" x14ac:dyDescent="0.35">
      <c r="F2605" s="14" t="s">
        <v>2015</v>
      </c>
      <c r="G2605" s="14" t="s">
        <v>17</v>
      </c>
    </row>
    <row r="2606" spans="6:7" x14ac:dyDescent="0.35">
      <c r="F2606" s="14" t="s">
        <v>1992</v>
      </c>
      <c r="G2606" s="14" t="s">
        <v>11</v>
      </c>
    </row>
    <row r="2607" spans="6:7" x14ac:dyDescent="0.35">
      <c r="F2607" s="14" t="s">
        <v>2016</v>
      </c>
      <c r="G2607" s="14" t="s">
        <v>17</v>
      </c>
    </row>
    <row r="2608" spans="6:7" x14ac:dyDescent="0.35">
      <c r="F2608" s="14" t="s">
        <v>148</v>
      </c>
      <c r="G2608" s="14" t="s">
        <v>149</v>
      </c>
    </row>
    <row r="2609" spans="6:7" x14ac:dyDescent="0.35">
      <c r="F2609" s="14" t="s">
        <v>2017</v>
      </c>
      <c r="G2609" s="14" t="s">
        <v>11</v>
      </c>
    </row>
    <row r="2610" spans="6:7" x14ac:dyDescent="0.35">
      <c r="F2610" s="14" t="s">
        <v>2018</v>
      </c>
      <c r="G2610" s="14" t="s">
        <v>17</v>
      </c>
    </row>
    <row r="2611" spans="6:7" x14ac:dyDescent="0.35">
      <c r="F2611" s="14" t="s">
        <v>1825</v>
      </c>
      <c r="G2611" s="14" t="s">
        <v>7</v>
      </c>
    </row>
    <row r="2612" spans="6:7" x14ac:dyDescent="0.35">
      <c r="F2612" s="14" t="s">
        <v>2019</v>
      </c>
      <c r="G2612" s="14" t="s">
        <v>9</v>
      </c>
    </row>
    <row r="2613" spans="6:7" x14ac:dyDescent="0.35">
      <c r="F2613" s="14" t="s">
        <v>2020</v>
      </c>
      <c r="G2613" s="14" t="s">
        <v>149</v>
      </c>
    </row>
    <row r="2614" spans="6:7" x14ac:dyDescent="0.35">
      <c r="F2614" s="14" t="s">
        <v>2021</v>
      </c>
      <c r="G2614" s="14" t="s">
        <v>149</v>
      </c>
    </row>
    <row r="2615" spans="6:7" x14ac:dyDescent="0.35">
      <c r="F2615" s="14" t="s">
        <v>2022</v>
      </c>
      <c r="G2615" s="14" t="s">
        <v>11</v>
      </c>
    </row>
    <row r="2616" spans="6:7" x14ac:dyDescent="0.35">
      <c r="F2616" s="14" t="s">
        <v>2023</v>
      </c>
      <c r="G2616" s="14" t="s">
        <v>11</v>
      </c>
    </row>
    <row r="2617" spans="6:7" x14ac:dyDescent="0.35">
      <c r="F2617" s="14" t="s">
        <v>2023</v>
      </c>
      <c r="G2617" s="14" t="s">
        <v>950</v>
      </c>
    </row>
    <row r="2618" spans="6:7" x14ac:dyDescent="0.35">
      <c r="F2618" s="14" t="s">
        <v>1986</v>
      </c>
      <c r="G2618" s="14" t="s">
        <v>11</v>
      </c>
    </row>
    <row r="2619" spans="6:7" x14ac:dyDescent="0.35">
      <c r="F2619" s="14" t="s">
        <v>1465</v>
      </c>
      <c r="G2619" s="14" t="s">
        <v>7</v>
      </c>
    </row>
    <row r="2620" spans="6:7" x14ac:dyDescent="0.35">
      <c r="F2620" s="14" t="s">
        <v>1972</v>
      </c>
      <c r="G2620" s="14" t="s">
        <v>2024</v>
      </c>
    </row>
    <row r="2621" spans="6:7" x14ac:dyDescent="0.35">
      <c r="F2621" s="14" t="s">
        <v>2007</v>
      </c>
      <c r="G2621" s="14" t="s">
        <v>9</v>
      </c>
    </row>
    <row r="2622" spans="6:7" x14ac:dyDescent="0.35">
      <c r="F2622" s="14" t="s">
        <v>2025</v>
      </c>
      <c r="G2622" s="14" t="s">
        <v>7</v>
      </c>
    </row>
    <row r="2623" spans="6:7" x14ac:dyDescent="0.35">
      <c r="F2623" s="14" t="s">
        <v>2025</v>
      </c>
      <c r="G2623" s="14" t="s">
        <v>7</v>
      </c>
    </row>
    <row r="2624" spans="6:7" x14ac:dyDescent="0.35">
      <c r="F2624" s="14" t="s">
        <v>2026</v>
      </c>
      <c r="G2624" s="14" t="s">
        <v>17</v>
      </c>
    </row>
    <row r="2625" spans="6:7" x14ac:dyDescent="0.35">
      <c r="F2625" s="14" t="s">
        <v>2027</v>
      </c>
      <c r="G2625" s="14" t="s">
        <v>7</v>
      </c>
    </row>
    <row r="2626" spans="6:7" x14ac:dyDescent="0.35">
      <c r="F2626" s="14" t="s">
        <v>2027</v>
      </c>
      <c r="G2626" s="14" t="s">
        <v>7</v>
      </c>
    </row>
    <row r="2627" spans="6:7" x14ac:dyDescent="0.35">
      <c r="F2627" s="14" t="s">
        <v>2028</v>
      </c>
      <c r="G2627" s="14" t="s">
        <v>7</v>
      </c>
    </row>
    <row r="2628" spans="6:7" x14ac:dyDescent="0.35">
      <c r="F2628" s="14" t="s">
        <v>1825</v>
      </c>
      <c r="G2628" s="14" t="s">
        <v>7</v>
      </c>
    </row>
    <row r="2629" spans="6:7" x14ac:dyDescent="0.35">
      <c r="F2629" s="14" t="s">
        <v>1102</v>
      </c>
      <c r="G2629" s="14" t="s">
        <v>7</v>
      </c>
    </row>
    <row r="2630" spans="6:7" x14ac:dyDescent="0.35">
      <c r="F2630" s="14" t="s">
        <v>1990</v>
      </c>
      <c r="G2630" s="14" t="s">
        <v>21</v>
      </c>
    </row>
    <row r="2631" spans="6:7" x14ac:dyDescent="0.35">
      <c r="F2631" s="14" t="s">
        <v>2029</v>
      </c>
      <c r="G2631" s="14" t="s">
        <v>7</v>
      </c>
    </row>
    <row r="2632" spans="6:7" x14ac:dyDescent="0.35">
      <c r="F2632" s="14" t="s">
        <v>2030</v>
      </c>
      <c r="G2632" s="14" t="s">
        <v>11</v>
      </c>
    </row>
    <row r="2633" spans="6:7" x14ac:dyDescent="0.35">
      <c r="F2633" s="14" t="s">
        <v>2031</v>
      </c>
      <c r="G2633" s="14" t="s">
        <v>7</v>
      </c>
    </row>
    <row r="2634" spans="6:7" x14ac:dyDescent="0.35">
      <c r="F2634" s="14" t="s">
        <v>1931</v>
      </c>
      <c r="G2634" s="14" t="s">
        <v>17</v>
      </c>
    </row>
    <row r="2635" spans="6:7" x14ac:dyDescent="0.35">
      <c r="F2635" s="14" t="s">
        <v>2032</v>
      </c>
      <c r="G2635" s="14" t="s">
        <v>3</v>
      </c>
    </row>
    <row r="2636" spans="6:7" x14ac:dyDescent="0.35">
      <c r="F2636" s="14" t="s">
        <v>2030</v>
      </c>
      <c r="G2636" s="14" t="s">
        <v>3</v>
      </c>
    </row>
    <row r="2637" spans="6:7" x14ac:dyDescent="0.35">
      <c r="F2637" s="14" t="s">
        <v>2033</v>
      </c>
      <c r="G2637" s="14" t="s">
        <v>3</v>
      </c>
    </row>
  </sheetData>
  <conditionalFormatting sqref="F1:F3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headerFooter>
    <oddFooter>&amp;C&amp;"Calibri"&amp;11&amp;K000000_x000D_&amp;1#&amp;"Calibri"&amp;10&amp;K000000Internal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02D1-5620-4B7A-834E-096A1D26C8A1}">
  <sheetPr>
    <pageSetUpPr fitToPage="1"/>
  </sheetPr>
  <dimension ref="A1:XFC32"/>
  <sheetViews>
    <sheetView showGridLines="0" zoomScale="80" zoomScaleNormal="80" workbookViewId="0">
      <selection activeCell="F9" sqref="F9:F10"/>
    </sheetView>
  </sheetViews>
  <sheetFormatPr baseColWidth="10" defaultColWidth="0" defaultRowHeight="13" customHeight="1" zeroHeight="1" x14ac:dyDescent="0.3"/>
  <cols>
    <col min="1" max="1" width="6.453125" style="75" customWidth="1"/>
    <col min="2" max="2" width="32.453125" style="75" bestFit="1" customWidth="1"/>
    <col min="3" max="3" width="10.1796875" style="75" customWidth="1"/>
    <col min="4" max="4" width="16.81640625" style="75" customWidth="1"/>
    <col min="5" max="5" width="26.81640625" style="75" customWidth="1"/>
    <col min="6" max="6" width="13.453125" style="75" customWidth="1"/>
    <col min="7" max="7" width="24.54296875" style="75" customWidth="1"/>
    <col min="8" max="8" width="6.453125" style="75" customWidth="1"/>
    <col min="9" max="16383" width="11.453125" style="75" hidden="1"/>
    <col min="16384" max="16384" width="2.54296875" style="75" hidden="1" customWidth="1"/>
  </cols>
  <sheetData>
    <row r="1" spans="2:7" ht="21" customHeight="1" thickBot="1" x14ac:dyDescent="0.35"/>
    <row r="2" spans="2:7" ht="88.5" customHeight="1" x14ac:dyDescent="0.3">
      <c r="B2" s="116" t="s">
        <v>2034</v>
      </c>
      <c r="C2" s="117"/>
      <c r="D2" s="117"/>
      <c r="E2" s="117"/>
      <c r="F2" s="117"/>
      <c r="G2" s="76"/>
    </row>
    <row r="3" spans="2:7" ht="57.65" customHeight="1" x14ac:dyDescent="0.3">
      <c r="B3" s="77" t="s">
        <v>2035</v>
      </c>
      <c r="C3" s="118" t="s">
        <v>2036</v>
      </c>
      <c r="D3" s="119"/>
      <c r="E3" s="119"/>
      <c r="F3" s="119"/>
      <c r="G3" s="120"/>
    </row>
    <row r="4" spans="2:7" ht="16.399999999999999" customHeight="1" x14ac:dyDescent="0.3">
      <c r="B4" s="77" t="s">
        <v>2037</v>
      </c>
      <c r="C4" s="121" t="s">
        <v>2038</v>
      </c>
      <c r="D4" s="121"/>
      <c r="E4" s="122"/>
      <c r="F4" s="122"/>
      <c r="G4" s="123"/>
    </row>
    <row r="5" spans="2:7" ht="15" customHeight="1" x14ac:dyDescent="0.3">
      <c r="B5" s="124" t="s">
        <v>2039</v>
      </c>
      <c r="C5" s="126" t="s">
        <v>2040</v>
      </c>
      <c r="D5" s="127"/>
      <c r="E5" s="126" t="s">
        <v>2264</v>
      </c>
      <c r="F5" s="127"/>
      <c r="G5" s="78" t="s">
        <v>2041</v>
      </c>
    </row>
    <row r="6" spans="2:7" ht="100.5" customHeight="1" x14ac:dyDescent="0.3">
      <c r="B6" s="125"/>
      <c r="C6" s="128" t="s">
        <v>2262</v>
      </c>
      <c r="D6" s="129"/>
      <c r="E6" s="128" t="s">
        <v>2263</v>
      </c>
      <c r="F6" s="129"/>
      <c r="G6" s="91">
        <v>0.67</v>
      </c>
    </row>
    <row r="7" spans="2:7" ht="108" customHeight="1" x14ac:dyDescent="0.3">
      <c r="B7" s="79" t="s">
        <v>2042</v>
      </c>
      <c r="C7" s="128" t="s">
        <v>2265</v>
      </c>
      <c r="D7" s="130"/>
      <c r="E7" s="130"/>
      <c r="F7" s="130"/>
      <c r="G7" s="131"/>
    </row>
    <row r="8" spans="2:7" ht="14.25" customHeight="1" x14ac:dyDescent="0.3">
      <c r="B8" s="132" t="s">
        <v>2043</v>
      </c>
      <c r="C8" s="80" t="s">
        <v>2044</v>
      </c>
      <c r="D8" s="80" t="s">
        <v>2045</v>
      </c>
      <c r="E8" s="80" t="s">
        <v>2046</v>
      </c>
      <c r="F8" s="80" t="s">
        <v>2047</v>
      </c>
      <c r="G8" s="81" t="s">
        <v>2048</v>
      </c>
    </row>
    <row r="9" spans="2:7" ht="20.5" customHeight="1" x14ac:dyDescent="0.3">
      <c r="B9" s="132"/>
      <c r="C9" s="133">
        <v>2021</v>
      </c>
      <c r="D9" s="135">
        <v>47341056281</v>
      </c>
      <c r="E9" s="133" t="s">
        <v>2049</v>
      </c>
      <c r="F9" s="133" t="s">
        <v>2050</v>
      </c>
      <c r="G9" s="137" t="s">
        <v>2051</v>
      </c>
    </row>
    <row r="10" spans="2:7" ht="10" customHeight="1" x14ac:dyDescent="0.3">
      <c r="B10" s="132"/>
      <c r="C10" s="134"/>
      <c r="D10" s="136"/>
      <c r="E10" s="134"/>
      <c r="F10" s="134"/>
      <c r="G10" s="138"/>
    </row>
    <row r="11" spans="2:7" ht="26" x14ac:dyDescent="0.3">
      <c r="B11" s="82" t="s">
        <v>2052</v>
      </c>
      <c r="C11" s="144">
        <v>45148</v>
      </c>
      <c r="D11" s="145"/>
      <c r="E11" s="83" t="s">
        <v>2053</v>
      </c>
      <c r="F11" s="144">
        <v>45166</v>
      </c>
      <c r="G11" s="146"/>
    </row>
    <row r="12" spans="2:7" ht="26" x14ac:dyDescent="0.3">
      <c r="B12" s="82" t="s">
        <v>2054</v>
      </c>
      <c r="C12" s="147" t="s">
        <v>2055</v>
      </c>
      <c r="D12" s="148"/>
      <c r="E12" s="84" t="s">
        <v>2056</v>
      </c>
      <c r="F12" s="149">
        <v>48473602215</v>
      </c>
      <c r="G12" s="150"/>
    </row>
    <row r="13" spans="2:7" ht="25.5" customHeight="1" x14ac:dyDescent="0.3">
      <c r="B13" s="85" t="s">
        <v>2057</v>
      </c>
      <c r="C13" s="151" t="s">
        <v>2058</v>
      </c>
      <c r="D13" s="147"/>
      <c r="E13" s="83" t="s">
        <v>2059</v>
      </c>
      <c r="F13" s="144" t="s">
        <v>2060</v>
      </c>
      <c r="G13" s="146"/>
    </row>
    <row r="14" spans="2:7" ht="31" customHeight="1" thickBot="1" x14ac:dyDescent="0.35">
      <c r="B14" s="86" t="s">
        <v>2061</v>
      </c>
      <c r="C14" s="139" t="s">
        <v>2062</v>
      </c>
      <c r="D14" s="140"/>
      <c r="E14" s="87" t="s">
        <v>2063</v>
      </c>
      <c r="F14" s="140" t="s">
        <v>2051</v>
      </c>
      <c r="G14" s="141"/>
    </row>
    <row r="15" spans="2:7" ht="13.5" thickBot="1" x14ac:dyDescent="0.35"/>
    <row r="16" spans="2:7" ht="27" customHeight="1" thickBot="1" x14ac:dyDescent="0.35">
      <c r="B16" s="88" t="s">
        <v>2064</v>
      </c>
      <c r="C16" s="142" t="s">
        <v>2065</v>
      </c>
      <c r="D16" s="142"/>
      <c r="E16" s="142"/>
      <c r="F16" s="142"/>
      <c r="G16" s="143"/>
    </row>
    <row r="17" spans="7:7" x14ac:dyDescent="0.3"/>
    <row r="18" spans="7:7" x14ac:dyDescent="0.3"/>
    <row r="19" spans="7:7" x14ac:dyDescent="0.3">
      <c r="G19" s="92"/>
    </row>
    <row r="20" spans="7:7" x14ac:dyDescent="0.3"/>
    <row r="21" spans="7:7" x14ac:dyDescent="0.3"/>
    <row r="22" spans="7:7" x14ac:dyDescent="0.3"/>
    <row r="23" spans="7:7" x14ac:dyDescent="0.3"/>
    <row r="24" spans="7:7" x14ac:dyDescent="0.3"/>
    <row r="25" spans="7:7" x14ac:dyDescent="0.3"/>
    <row r="26" spans="7:7" x14ac:dyDescent="0.3"/>
    <row r="27" spans="7:7" x14ac:dyDescent="0.3"/>
    <row r="28" spans="7:7" x14ac:dyDescent="0.3"/>
    <row r="29" spans="7:7" x14ac:dyDescent="0.3"/>
    <row r="30" spans="7:7" x14ac:dyDescent="0.3"/>
    <row r="31" spans="7:7" x14ac:dyDescent="0.3"/>
    <row r="32" spans="7:7" x14ac:dyDescent="0.3"/>
  </sheetData>
  <mergeCells count="24">
    <mergeCell ref="C14:D14"/>
    <mergeCell ref="F14:G14"/>
    <mergeCell ref="C16:G16"/>
    <mergeCell ref="C11:D11"/>
    <mergeCell ref="F11:G11"/>
    <mergeCell ref="C12:D12"/>
    <mergeCell ref="F12:G12"/>
    <mergeCell ref="C13:D13"/>
    <mergeCell ref="F13:G13"/>
    <mergeCell ref="C7:G7"/>
    <mergeCell ref="B8:B10"/>
    <mergeCell ref="C9:C10"/>
    <mergeCell ref="D9:D10"/>
    <mergeCell ref="E9:E10"/>
    <mergeCell ref="F9:F10"/>
    <mergeCell ref="G9:G10"/>
    <mergeCell ref="B2:F2"/>
    <mergeCell ref="C3:G3"/>
    <mergeCell ref="C4:G4"/>
    <mergeCell ref="B5:B6"/>
    <mergeCell ref="C5:D5"/>
    <mergeCell ref="E5:F5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72" orientation="portrait" r:id="rId1"/>
  <headerFooter>
    <oddFooter>&amp;C_x000D_&amp;1#&amp;"Calibri"&amp;10&amp;K008000 DOCUMENTO PÚBLICO&amp;R&amp;"-,Negrita"FO-ABS-012-0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B1:AB120"/>
  <sheetViews>
    <sheetView showGridLines="0" zoomScale="70" zoomScaleNormal="70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baseColWidth="10" defaultColWidth="11.453125" defaultRowHeight="11.5" x14ac:dyDescent="0.25"/>
  <cols>
    <col min="1" max="1" width="4.1796875" style="3" customWidth="1"/>
    <col min="2" max="2" width="10.26953125" style="3" bestFit="1" customWidth="1"/>
    <col min="3" max="5" width="8.453125" style="3" bestFit="1" customWidth="1"/>
    <col min="6" max="6" width="13.81640625" style="3" bestFit="1" customWidth="1"/>
    <col min="7" max="7" width="7.81640625" style="3" customWidth="1"/>
    <col min="8" max="8" width="5.453125" style="3" customWidth="1"/>
    <col min="9" max="9" width="10.26953125" style="3" bestFit="1" customWidth="1"/>
    <col min="10" max="10" width="9.26953125" style="3" bestFit="1" customWidth="1"/>
    <col min="11" max="11" width="8.453125" style="3" bestFit="1" customWidth="1"/>
    <col min="12" max="12" width="9.26953125" style="3" bestFit="1" customWidth="1"/>
    <col min="13" max="13" width="12.1796875" style="3" customWidth="1"/>
    <col min="14" max="14" width="7.81640625" style="3" customWidth="1"/>
    <col min="15" max="15" width="5.54296875" style="3" customWidth="1"/>
    <col min="16" max="16" width="11.453125" style="3"/>
    <col min="17" max="17" width="9.26953125" style="3" bestFit="1" customWidth="1"/>
    <col min="18" max="18" width="8.54296875" style="3" customWidth="1"/>
    <col min="19" max="19" width="9.453125" style="3" bestFit="1" customWidth="1"/>
    <col min="20" max="20" width="11.81640625" style="3" customWidth="1"/>
    <col min="21" max="21" width="11.453125" style="3"/>
    <col min="22" max="22" width="6.26953125" style="3" customWidth="1"/>
    <col min="23" max="23" width="11.453125" style="3"/>
    <col min="24" max="24" width="10.54296875" style="3" bestFit="1" customWidth="1"/>
    <col min="25" max="25" width="9.26953125" style="3" bestFit="1" customWidth="1"/>
    <col min="26" max="26" width="10.7265625" style="3" bestFit="1" customWidth="1"/>
    <col min="27" max="27" width="11.453125" style="3"/>
    <col min="28" max="28" width="10.453125" style="3" customWidth="1"/>
    <col min="29" max="16384" width="11.453125" style="3"/>
  </cols>
  <sheetData>
    <row r="1" spans="2:28" ht="63.65" customHeight="1" thickBot="1" x14ac:dyDescent="0.3">
      <c r="B1" s="164" t="s">
        <v>2066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</row>
    <row r="2" spans="2:28" ht="17.149999999999999" customHeight="1" thickBot="1" x14ac:dyDescent="0.3">
      <c r="B2" s="161" t="s">
        <v>2258</v>
      </c>
      <c r="C2" s="162"/>
      <c r="D2" s="162"/>
      <c r="E2" s="162"/>
      <c r="F2" s="162"/>
      <c r="G2" s="163"/>
      <c r="I2" s="161" t="s">
        <v>2259</v>
      </c>
      <c r="J2" s="162"/>
      <c r="K2" s="162"/>
      <c r="L2" s="162"/>
      <c r="M2" s="162"/>
      <c r="N2" s="163"/>
      <c r="P2" s="161" t="s">
        <v>2260</v>
      </c>
      <c r="Q2" s="162"/>
      <c r="R2" s="162"/>
      <c r="S2" s="162"/>
      <c r="T2" s="162"/>
      <c r="U2" s="163"/>
      <c r="W2" s="161" t="s">
        <v>2261</v>
      </c>
      <c r="X2" s="162"/>
      <c r="Y2" s="162"/>
      <c r="Z2" s="162"/>
      <c r="AA2" s="162"/>
      <c r="AB2" s="163"/>
    </row>
    <row r="3" spans="2:28" ht="12" thickBot="1" x14ac:dyDescent="0.3"/>
    <row r="4" spans="2:28" ht="12.65" customHeight="1" thickBot="1" x14ac:dyDescent="0.3">
      <c r="B4" s="158" t="s">
        <v>2067</v>
      </c>
      <c r="C4" s="159"/>
      <c r="D4" s="159"/>
      <c r="E4" s="159"/>
      <c r="F4" s="159"/>
      <c r="G4" s="160"/>
      <c r="I4" s="158" t="s">
        <v>2067</v>
      </c>
      <c r="J4" s="159"/>
      <c r="K4" s="159"/>
      <c r="L4" s="159"/>
      <c r="M4" s="159"/>
      <c r="N4" s="160"/>
      <c r="P4" s="158" t="s">
        <v>2067</v>
      </c>
      <c r="Q4" s="159"/>
      <c r="R4" s="159"/>
      <c r="S4" s="159"/>
      <c r="T4" s="159"/>
      <c r="U4" s="160"/>
      <c r="W4" s="158" t="s">
        <v>2067</v>
      </c>
      <c r="X4" s="159"/>
      <c r="Y4" s="159"/>
      <c r="Z4" s="159"/>
      <c r="AA4" s="159"/>
      <c r="AB4" s="160"/>
    </row>
    <row r="6" spans="2:28" ht="20.149999999999999" customHeight="1" x14ac:dyDescent="0.25">
      <c r="B6" s="152" t="s">
        <v>2068</v>
      </c>
      <c r="C6" s="152"/>
      <c r="D6" s="152"/>
      <c r="E6" s="152"/>
      <c r="F6" s="152"/>
      <c r="G6" s="152"/>
      <c r="I6" s="152" t="s">
        <v>2068</v>
      </c>
      <c r="J6" s="152"/>
      <c r="K6" s="152"/>
      <c r="L6" s="152"/>
      <c r="M6" s="152"/>
      <c r="N6" s="152"/>
      <c r="P6" s="152" t="s">
        <v>2068</v>
      </c>
      <c r="Q6" s="152"/>
      <c r="R6" s="152"/>
      <c r="S6" s="152"/>
      <c r="T6" s="152"/>
      <c r="U6" s="152"/>
      <c r="W6" s="152" t="s">
        <v>2068</v>
      </c>
      <c r="X6" s="152"/>
      <c r="Y6" s="152"/>
      <c r="Z6" s="152"/>
      <c r="AA6" s="152"/>
      <c r="AB6" s="152"/>
    </row>
    <row r="7" spans="2:28" x14ac:dyDescent="0.25">
      <c r="C7" s="7"/>
      <c r="D7" s="7"/>
      <c r="E7" s="7"/>
      <c r="F7" s="7"/>
      <c r="G7" s="7"/>
      <c r="J7" s="7"/>
      <c r="K7" s="7"/>
      <c r="L7" s="7"/>
      <c r="M7" s="7"/>
      <c r="N7" s="7"/>
      <c r="Q7" s="7"/>
      <c r="R7" s="7"/>
      <c r="S7" s="7"/>
      <c r="T7" s="7"/>
      <c r="U7" s="7"/>
      <c r="X7" s="7"/>
      <c r="Y7" s="7"/>
      <c r="Z7" s="7"/>
      <c r="AA7" s="7"/>
      <c r="AB7" s="7"/>
    </row>
    <row r="8" spans="2:28" x14ac:dyDescent="0.25">
      <c r="B8" s="153" t="s">
        <v>2069</v>
      </c>
      <c r="C8" s="20">
        <v>1</v>
      </c>
      <c r="D8" s="20">
        <v>2</v>
      </c>
      <c r="E8" s="20">
        <v>3</v>
      </c>
      <c r="F8" s="20">
        <v>5</v>
      </c>
      <c r="G8" s="20">
        <v>6</v>
      </c>
      <c r="I8" s="153" t="s">
        <v>2069</v>
      </c>
      <c r="J8" s="20">
        <v>1</v>
      </c>
      <c r="K8" s="20">
        <v>2</v>
      </c>
      <c r="L8" s="20">
        <v>3</v>
      </c>
      <c r="M8" s="20">
        <v>5</v>
      </c>
      <c r="N8" s="20">
        <v>6</v>
      </c>
      <c r="P8" s="153" t="s">
        <v>2069</v>
      </c>
      <c r="Q8" s="20">
        <v>1</v>
      </c>
      <c r="R8" s="20">
        <v>2</v>
      </c>
      <c r="S8" s="20">
        <v>3</v>
      </c>
      <c r="T8" s="20">
        <v>5</v>
      </c>
      <c r="U8" s="20">
        <v>6</v>
      </c>
      <c r="W8" s="153" t="s">
        <v>2069</v>
      </c>
      <c r="X8" s="20">
        <v>1</v>
      </c>
      <c r="Y8" s="20">
        <v>2</v>
      </c>
      <c r="Z8" s="20">
        <v>3</v>
      </c>
      <c r="AA8" s="20">
        <v>5</v>
      </c>
      <c r="AB8" s="20">
        <v>6</v>
      </c>
    </row>
    <row r="9" spans="2:28" ht="23" x14ac:dyDescent="0.25">
      <c r="B9" s="153"/>
      <c r="C9" s="20" t="s">
        <v>2070</v>
      </c>
      <c r="D9" s="20" t="s">
        <v>2071</v>
      </c>
      <c r="E9" s="20" t="s">
        <v>2072</v>
      </c>
      <c r="F9" s="20" t="s">
        <v>2073</v>
      </c>
      <c r="G9" s="20" t="s">
        <v>2074</v>
      </c>
      <c r="I9" s="153"/>
      <c r="J9" s="20" t="s">
        <v>2070</v>
      </c>
      <c r="K9" s="20" t="s">
        <v>2071</v>
      </c>
      <c r="L9" s="20" t="s">
        <v>2072</v>
      </c>
      <c r="M9" s="20" t="s">
        <v>2073</v>
      </c>
      <c r="N9" s="20" t="s">
        <v>2074</v>
      </c>
      <c r="P9" s="153"/>
      <c r="Q9" s="20" t="s">
        <v>2070</v>
      </c>
      <c r="R9" s="20" t="s">
        <v>2071</v>
      </c>
      <c r="S9" s="20" t="s">
        <v>2072</v>
      </c>
      <c r="T9" s="20" t="s">
        <v>2073</v>
      </c>
      <c r="U9" s="20" t="s">
        <v>2074</v>
      </c>
      <c r="W9" s="153"/>
      <c r="X9" s="20" t="s">
        <v>2070</v>
      </c>
      <c r="Y9" s="20" t="s">
        <v>2071</v>
      </c>
      <c r="Z9" s="20" t="s">
        <v>2072</v>
      </c>
      <c r="AA9" s="20" t="s">
        <v>2073</v>
      </c>
      <c r="AB9" s="20" t="s">
        <v>2074</v>
      </c>
    </row>
    <row r="10" spans="2:28" x14ac:dyDescent="0.25">
      <c r="B10" s="155" t="s">
        <v>2075</v>
      </c>
      <c r="C10" s="4">
        <v>48355.95</v>
      </c>
      <c r="D10" s="4">
        <v>9187.6304999999993</v>
      </c>
      <c r="E10" s="22">
        <v>57543.580499999996</v>
      </c>
      <c r="F10" s="5" t="s">
        <v>2076</v>
      </c>
      <c r="G10" s="8">
        <v>-0.142625</v>
      </c>
      <c r="I10" s="155" t="s">
        <v>2075</v>
      </c>
      <c r="J10" s="4">
        <v>15575.576982709748</v>
      </c>
      <c r="K10" s="40">
        <v>2959.35962671485</v>
      </c>
      <c r="L10" s="22">
        <v>18534.9366094246</v>
      </c>
      <c r="M10" s="5" t="s">
        <v>2076</v>
      </c>
      <c r="N10" s="8">
        <v>0.32848026315789469</v>
      </c>
      <c r="P10" s="155" t="s">
        <v>2075</v>
      </c>
      <c r="Q10" s="4">
        <v>37519</v>
      </c>
      <c r="R10" s="4">
        <v>7128.61</v>
      </c>
      <c r="S10" s="22">
        <v>44647.61</v>
      </c>
      <c r="T10" s="5" t="s">
        <v>2076</v>
      </c>
      <c r="U10" s="8"/>
      <c r="W10" s="155" t="s">
        <v>2075</v>
      </c>
      <c r="X10" s="4">
        <v>34170.520384000003</v>
      </c>
      <c r="Y10" s="4">
        <v>6492.3988729600005</v>
      </c>
      <c r="Z10" s="22">
        <v>40662.919256960005</v>
      </c>
      <c r="AA10" s="5" t="s">
        <v>2076</v>
      </c>
      <c r="AB10" s="42">
        <v>2.5000000000000001E-2</v>
      </c>
    </row>
    <row r="11" spans="2:28" x14ac:dyDescent="0.25">
      <c r="B11" s="156" t="s">
        <v>2075</v>
      </c>
      <c r="C11" s="4">
        <v>50901</v>
      </c>
      <c r="D11" s="4">
        <v>9671.19</v>
      </c>
      <c r="E11" s="22">
        <v>60572.19</v>
      </c>
      <c r="F11" s="5" t="s">
        <v>2077</v>
      </c>
      <c r="G11" s="8">
        <v>-9.7500000000000031E-2</v>
      </c>
      <c r="I11" s="156" t="s">
        <v>2075</v>
      </c>
      <c r="J11" s="4">
        <v>36862.198859079741</v>
      </c>
      <c r="K11" s="38">
        <v>7003.8177832251513</v>
      </c>
      <c r="L11" s="22">
        <v>43866.016642304894</v>
      </c>
      <c r="M11" s="5" t="s">
        <v>2077</v>
      </c>
      <c r="N11" s="8">
        <v>0.7774032894736842</v>
      </c>
      <c r="P11" s="156" t="s">
        <v>2075</v>
      </c>
      <c r="Q11" s="4">
        <v>50025</v>
      </c>
      <c r="R11" s="4">
        <v>9504.75</v>
      </c>
      <c r="S11" s="22">
        <v>59529.75</v>
      </c>
      <c r="T11" s="5" t="s">
        <v>2077</v>
      </c>
      <c r="U11" s="8"/>
      <c r="W11" s="156" t="s">
        <v>2075</v>
      </c>
      <c r="X11" s="4">
        <v>51255.780576000005</v>
      </c>
      <c r="Y11" s="4">
        <v>9738.5983094400017</v>
      </c>
      <c r="Z11" s="22">
        <v>60994.378885440005</v>
      </c>
      <c r="AA11" s="5" t="s">
        <v>2077</v>
      </c>
      <c r="AB11" s="42">
        <v>2.5000000000000001E-2</v>
      </c>
    </row>
    <row r="12" spans="2:28" x14ac:dyDescent="0.25">
      <c r="B12" s="156" t="s">
        <v>2075</v>
      </c>
      <c r="C12" s="6">
        <v>53580</v>
      </c>
      <c r="D12" s="6">
        <v>10180.200000000001</v>
      </c>
      <c r="E12" s="23">
        <v>63760.2</v>
      </c>
      <c r="F12" s="5" t="s">
        <v>2078</v>
      </c>
      <c r="G12" s="9">
        <v>-5.0000000000000044E-2</v>
      </c>
      <c r="I12" s="156" t="s">
        <v>2075</v>
      </c>
      <c r="J12" s="6">
        <v>47417.086289969397</v>
      </c>
      <c r="K12" s="39">
        <v>9009.2463950941856</v>
      </c>
      <c r="L12" s="23">
        <v>56426.332685063579</v>
      </c>
      <c r="M12" s="5" t="s">
        <v>2078</v>
      </c>
      <c r="N12" s="9">
        <v>1</v>
      </c>
      <c r="P12" s="156" t="s">
        <v>2075</v>
      </c>
      <c r="Q12" s="6">
        <v>62532</v>
      </c>
      <c r="R12" s="6">
        <v>11881.08</v>
      </c>
      <c r="S12" s="23">
        <v>74413.08</v>
      </c>
      <c r="T12" s="5" t="s">
        <v>2078</v>
      </c>
      <c r="U12" s="9"/>
      <c r="W12" s="156" t="s">
        <v>2075</v>
      </c>
      <c r="X12" s="6">
        <v>80862.98328326401</v>
      </c>
      <c r="Y12" s="6">
        <v>15363.966823820161</v>
      </c>
      <c r="Z12" s="23">
        <v>96226.950107084165</v>
      </c>
      <c r="AA12" s="5" t="s">
        <v>2078</v>
      </c>
      <c r="AB12" s="43">
        <v>2.5000000000000001E-2</v>
      </c>
    </row>
    <row r="13" spans="2:28" x14ac:dyDescent="0.25">
      <c r="B13" s="156" t="s">
        <v>2075</v>
      </c>
      <c r="C13" s="29">
        <v>56400</v>
      </c>
      <c r="D13" s="29">
        <v>10716</v>
      </c>
      <c r="E13" s="30">
        <v>67116</v>
      </c>
      <c r="F13" s="31" t="s">
        <v>2079</v>
      </c>
      <c r="G13" s="32">
        <v>0</v>
      </c>
      <c r="I13" s="156" t="s">
        <v>2075</v>
      </c>
      <c r="J13" s="6">
        <v>57629.63483602606</v>
      </c>
      <c r="K13" s="39">
        <v>10949.630618844951</v>
      </c>
      <c r="L13" s="23">
        <v>68579.265454871012</v>
      </c>
      <c r="M13" s="5" t="s">
        <v>2079</v>
      </c>
      <c r="N13" s="9">
        <v>1.2153769736842102</v>
      </c>
      <c r="P13" s="156" t="s">
        <v>2075</v>
      </c>
      <c r="Q13" s="6">
        <v>75038</v>
      </c>
      <c r="R13" s="6">
        <v>14257.22</v>
      </c>
      <c r="S13" s="23">
        <v>89295.22</v>
      </c>
      <c r="T13" s="5" t="s">
        <v>2079</v>
      </c>
      <c r="U13" s="9"/>
      <c r="W13" s="156" t="s">
        <v>2075</v>
      </c>
      <c r="X13" s="6">
        <v>85426.300960000008</v>
      </c>
      <c r="Y13" s="6">
        <v>16230.997182400002</v>
      </c>
      <c r="Z13" s="23">
        <v>101657.29814240002</v>
      </c>
      <c r="AA13" s="5" t="s">
        <v>2079</v>
      </c>
      <c r="AB13" s="43">
        <v>2.5000000000000001E-2</v>
      </c>
    </row>
    <row r="14" spans="2:28" x14ac:dyDescent="0.25">
      <c r="B14" s="156" t="s">
        <v>2075</v>
      </c>
      <c r="C14" s="4">
        <v>59220</v>
      </c>
      <c r="D14" s="4">
        <v>11251.8</v>
      </c>
      <c r="E14" s="22">
        <v>70471.8</v>
      </c>
      <c r="F14" s="5" t="s">
        <v>2080</v>
      </c>
      <c r="G14" s="8">
        <v>5.0000000000000044E-2</v>
      </c>
      <c r="I14" s="156" t="s">
        <v>2075</v>
      </c>
      <c r="J14" s="4">
        <v>73205.211818735814</v>
      </c>
      <c r="K14" s="38">
        <v>13908.990245559804</v>
      </c>
      <c r="L14" s="22">
        <v>87114.202064295619</v>
      </c>
      <c r="M14" s="5" t="s">
        <v>2080</v>
      </c>
      <c r="N14" s="8">
        <v>1.5438572368421051</v>
      </c>
      <c r="P14" s="156" t="s">
        <v>2075</v>
      </c>
      <c r="Q14" s="4">
        <v>87544</v>
      </c>
      <c r="R14" s="4">
        <v>16633.36</v>
      </c>
      <c r="S14" s="22">
        <v>104177.36</v>
      </c>
      <c r="T14" s="5" t="s">
        <v>2080</v>
      </c>
      <c r="U14" s="8"/>
      <c r="W14" s="156" t="s">
        <v>2075</v>
      </c>
      <c r="X14" s="4">
        <v>102511.56115200001</v>
      </c>
      <c r="Y14" s="4">
        <v>19477.196618880003</v>
      </c>
      <c r="Z14" s="22">
        <v>121988.75777088001</v>
      </c>
      <c r="AA14" s="5" t="s">
        <v>2080</v>
      </c>
      <c r="AB14" s="42">
        <v>2.5000000000000001E-2</v>
      </c>
    </row>
    <row r="15" spans="2:28" x14ac:dyDescent="0.25">
      <c r="B15" s="156"/>
      <c r="C15" s="4">
        <v>62181</v>
      </c>
      <c r="D15" s="4">
        <v>11814.39</v>
      </c>
      <c r="E15" s="22">
        <v>73995.39</v>
      </c>
      <c r="F15" s="5" t="s">
        <v>2081</v>
      </c>
      <c r="G15" s="8">
        <v>0.10250000000000004</v>
      </c>
      <c r="I15" s="156"/>
      <c r="J15" s="4">
        <v>83173.581087670056</v>
      </c>
      <c r="K15" s="38">
        <v>15802.980406657311</v>
      </c>
      <c r="L15" s="22">
        <v>98976.561494327369</v>
      </c>
      <c r="M15" s="5" t="s">
        <v>2081</v>
      </c>
      <c r="N15" s="8">
        <v>1.7540846052631576</v>
      </c>
      <c r="P15" s="156"/>
      <c r="Q15" s="4">
        <v>100050</v>
      </c>
      <c r="R15" s="4">
        <v>19009.5</v>
      </c>
      <c r="S15" s="22">
        <v>119059.5</v>
      </c>
      <c r="T15" s="5" t="s">
        <v>2082</v>
      </c>
      <c r="U15" s="8"/>
      <c r="W15" s="156"/>
      <c r="X15" s="4">
        <v>164018.49784319999</v>
      </c>
      <c r="Y15" s="4">
        <v>31163.514590208</v>
      </c>
      <c r="Z15" s="22">
        <v>195182.012433408</v>
      </c>
      <c r="AA15" s="5" t="s">
        <v>2081</v>
      </c>
      <c r="AB15" s="42">
        <v>2.5000000000000001E-2</v>
      </c>
    </row>
    <row r="16" spans="2:28" x14ac:dyDescent="0.25">
      <c r="B16" s="157" t="s">
        <v>2075</v>
      </c>
      <c r="C16" s="4"/>
      <c r="D16" s="4"/>
      <c r="E16" s="22"/>
      <c r="F16" s="5"/>
      <c r="G16" s="8"/>
      <c r="I16" s="157" t="s">
        <v>2075</v>
      </c>
      <c r="J16" s="4"/>
      <c r="K16" s="38"/>
      <c r="L16" s="22"/>
      <c r="M16" s="5"/>
      <c r="N16" s="8"/>
      <c r="P16" s="157" t="s">
        <v>2075</v>
      </c>
      <c r="Q16" s="4">
        <v>112556</v>
      </c>
      <c r="R16" s="4">
        <v>21385.64</v>
      </c>
      <c r="S16" s="22">
        <v>133941.64000000001</v>
      </c>
      <c r="T16" s="5" t="s">
        <v>2081</v>
      </c>
      <c r="U16" s="8"/>
      <c r="W16" s="157" t="s">
        <v>2075</v>
      </c>
      <c r="X16" s="4"/>
      <c r="Y16" s="4"/>
      <c r="Z16" s="4"/>
      <c r="AA16" s="5"/>
      <c r="AB16" s="8"/>
    </row>
    <row r="17" spans="2:28" x14ac:dyDescent="0.25">
      <c r="P17" s="3" t="s">
        <v>2083</v>
      </c>
    </row>
    <row r="18" spans="2:28" x14ac:dyDescent="0.25">
      <c r="P18" s="3" t="s">
        <v>2084</v>
      </c>
    </row>
    <row r="20" spans="2:28" s="21" customFormat="1" x14ac:dyDescent="0.25">
      <c r="B20" s="153" t="s">
        <v>2069</v>
      </c>
      <c r="C20" s="20">
        <v>1</v>
      </c>
      <c r="D20" s="20">
        <v>2</v>
      </c>
      <c r="E20" s="20">
        <v>3</v>
      </c>
      <c r="F20" s="20">
        <v>5</v>
      </c>
      <c r="G20" s="20">
        <v>6</v>
      </c>
      <c r="I20" s="153" t="s">
        <v>2069</v>
      </c>
      <c r="J20" s="20">
        <v>1</v>
      </c>
      <c r="K20" s="20">
        <v>2</v>
      </c>
      <c r="L20" s="20">
        <v>3</v>
      </c>
      <c r="M20" s="20">
        <v>5</v>
      </c>
      <c r="N20" s="20">
        <v>6</v>
      </c>
      <c r="P20" s="153" t="s">
        <v>2069</v>
      </c>
      <c r="Q20" s="20">
        <v>1</v>
      </c>
      <c r="R20" s="20">
        <v>2</v>
      </c>
      <c r="S20" s="20">
        <v>3</v>
      </c>
      <c r="T20" s="20">
        <v>5</v>
      </c>
      <c r="U20" s="20">
        <v>6</v>
      </c>
      <c r="W20" s="153" t="s">
        <v>2069</v>
      </c>
      <c r="X20" s="20">
        <v>1</v>
      </c>
      <c r="Y20" s="20">
        <v>2</v>
      </c>
      <c r="Z20" s="20">
        <v>3</v>
      </c>
      <c r="AA20" s="20">
        <v>5</v>
      </c>
      <c r="AB20" s="20">
        <v>6</v>
      </c>
    </row>
    <row r="21" spans="2:28" s="21" customFormat="1" ht="23" x14ac:dyDescent="0.25">
      <c r="B21" s="153"/>
      <c r="C21" s="20" t="s">
        <v>2070</v>
      </c>
      <c r="D21" s="20" t="s">
        <v>2071</v>
      </c>
      <c r="E21" s="20" t="s">
        <v>2072</v>
      </c>
      <c r="F21" s="20" t="s">
        <v>2073</v>
      </c>
      <c r="G21" s="20" t="s">
        <v>2074</v>
      </c>
      <c r="I21" s="153"/>
      <c r="J21" s="20" t="s">
        <v>2070</v>
      </c>
      <c r="K21" s="20" t="s">
        <v>2071</v>
      </c>
      <c r="L21" s="20" t="s">
        <v>2072</v>
      </c>
      <c r="M21" s="20" t="s">
        <v>2073</v>
      </c>
      <c r="N21" s="20" t="s">
        <v>2074</v>
      </c>
      <c r="P21" s="153"/>
      <c r="Q21" s="20" t="s">
        <v>2070</v>
      </c>
      <c r="R21" s="20" t="s">
        <v>2071</v>
      </c>
      <c r="S21" s="20" t="s">
        <v>2072</v>
      </c>
      <c r="T21" s="20" t="s">
        <v>2073</v>
      </c>
      <c r="U21" s="20" t="s">
        <v>2074</v>
      </c>
      <c r="W21" s="153"/>
      <c r="X21" s="20" t="s">
        <v>2070</v>
      </c>
      <c r="Y21" s="20" t="s">
        <v>2071</v>
      </c>
      <c r="Z21" s="20" t="s">
        <v>2072</v>
      </c>
      <c r="AA21" s="20" t="s">
        <v>2073</v>
      </c>
      <c r="AB21" s="20" t="s">
        <v>2074</v>
      </c>
    </row>
    <row r="22" spans="2:28" x14ac:dyDescent="0.25">
      <c r="B22" s="155" t="s">
        <v>2085</v>
      </c>
      <c r="C22" s="4">
        <v>29801.5</v>
      </c>
      <c r="D22" s="4">
        <v>5662.2849999999999</v>
      </c>
      <c r="E22" s="24">
        <v>35463.785000000003</v>
      </c>
      <c r="F22" s="5" t="s">
        <v>2076</v>
      </c>
      <c r="G22" s="8">
        <v>-5.0000000000000044E-2</v>
      </c>
      <c r="I22" s="155" t="s">
        <v>2085</v>
      </c>
      <c r="J22" s="4">
        <v>10246.170207994412</v>
      </c>
      <c r="K22" s="4">
        <v>1946.77233951894</v>
      </c>
      <c r="L22" s="22">
        <v>12192.94254751335</v>
      </c>
      <c r="M22" s="5" t="s">
        <v>2076</v>
      </c>
      <c r="N22" s="8">
        <v>0.35408570643565079</v>
      </c>
      <c r="P22" s="155" t="s">
        <v>2085</v>
      </c>
      <c r="Q22" s="4">
        <v>31815</v>
      </c>
      <c r="R22" s="4">
        <v>6044.85</v>
      </c>
      <c r="S22" s="22">
        <v>37859.85</v>
      </c>
      <c r="T22" s="5" t="s">
        <v>2076</v>
      </c>
      <c r="U22" s="8"/>
      <c r="W22" s="155" t="s">
        <v>2085</v>
      </c>
      <c r="X22" s="4">
        <v>27957.698495999997</v>
      </c>
      <c r="Y22" s="4">
        <v>5311.9627142399995</v>
      </c>
      <c r="Z22" s="22">
        <v>33269.661210239996</v>
      </c>
      <c r="AA22" s="5" t="s">
        <v>2076</v>
      </c>
      <c r="AB22" s="42">
        <v>2.5000000000000001E-2</v>
      </c>
    </row>
    <row r="23" spans="2:28" x14ac:dyDescent="0.25">
      <c r="B23" s="156"/>
      <c r="C23" s="33">
        <v>31370</v>
      </c>
      <c r="D23" s="33">
        <v>5960.3</v>
      </c>
      <c r="E23" s="34">
        <v>37330.300000000003</v>
      </c>
      <c r="F23" s="31" t="s">
        <v>2077</v>
      </c>
      <c r="G23" s="35">
        <v>0</v>
      </c>
      <c r="I23" s="156"/>
      <c r="J23" s="4">
        <v>24249.269492253447</v>
      </c>
      <c r="K23" s="4">
        <v>4607.3612035281549</v>
      </c>
      <c r="L23" s="22">
        <v>28856.630695781601</v>
      </c>
      <c r="M23" s="5" t="s">
        <v>2077</v>
      </c>
      <c r="N23" s="8">
        <v>0.83800283856437363</v>
      </c>
      <c r="P23" s="156"/>
      <c r="Q23" s="4">
        <v>42420</v>
      </c>
      <c r="R23" s="4">
        <v>8059.8</v>
      </c>
      <c r="S23" s="22">
        <v>50479.8</v>
      </c>
      <c r="T23" s="5" t="s">
        <v>2077</v>
      </c>
      <c r="U23" s="8"/>
      <c r="W23" s="156"/>
      <c r="X23" s="4">
        <v>41936.547744000003</v>
      </c>
      <c r="Y23" s="4">
        <v>7967.9440713600006</v>
      </c>
      <c r="Z23" s="22">
        <v>49904.491815360001</v>
      </c>
      <c r="AA23" s="5" t="s">
        <v>2077</v>
      </c>
      <c r="AB23" s="42">
        <v>2.5000000000000001E-2</v>
      </c>
    </row>
    <row r="24" spans="2:28" x14ac:dyDescent="0.25">
      <c r="B24" s="156"/>
      <c r="C24" s="6">
        <v>32938.5</v>
      </c>
      <c r="D24" s="6">
        <v>6258.3150000000005</v>
      </c>
      <c r="E24" s="25">
        <v>39196.815000000002</v>
      </c>
      <c r="F24" s="5" t="s">
        <v>2078</v>
      </c>
      <c r="G24" s="9">
        <v>5.0000000000000044E-2</v>
      </c>
      <c r="I24" s="156"/>
      <c r="J24" s="6">
        <v>28936.977747946694</v>
      </c>
      <c r="K24" s="6">
        <v>5498.0257721098715</v>
      </c>
      <c r="L24" s="23">
        <v>34435.003520056562</v>
      </c>
      <c r="M24" s="5" t="s">
        <v>2078</v>
      </c>
      <c r="N24" s="9">
        <v>1</v>
      </c>
      <c r="P24" s="156"/>
      <c r="Q24" s="6">
        <v>53025</v>
      </c>
      <c r="R24" s="6">
        <v>10074.75</v>
      </c>
      <c r="S24" s="23">
        <v>63099.75</v>
      </c>
      <c r="T24" s="5" t="s">
        <v>2078</v>
      </c>
      <c r="U24" s="9"/>
      <c r="W24" s="156"/>
      <c r="X24" s="6">
        <v>55915.396991999994</v>
      </c>
      <c r="Y24" s="6">
        <v>10623.925428479999</v>
      </c>
      <c r="Z24" s="23">
        <v>66539.322420479992</v>
      </c>
      <c r="AA24" s="5" t="s">
        <v>2078</v>
      </c>
      <c r="AB24" s="43">
        <v>2.5000000000000001E-2</v>
      </c>
    </row>
    <row r="25" spans="2:28" x14ac:dyDescent="0.25">
      <c r="B25" s="156"/>
      <c r="C25" s="6">
        <v>34585.425000000003</v>
      </c>
      <c r="D25" s="6">
        <v>6571.2307500000006</v>
      </c>
      <c r="E25" s="25">
        <v>41156.655750000005</v>
      </c>
      <c r="F25" s="5" t="s">
        <v>2079</v>
      </c>
      <c r="G25" s="9">
        <v>0.10250000000000004</v>
      </c>
      <c r="I25" s="156"/>
      <c r="J25" s="6">
        <v>37910.829769579323</v>
      </c>
      <c r="K25" s="6">
        <v>7203.0576562200713</v>
      </c>
      <c r="L25" s="23">
        <v>45113.887425799396</v>
      </c>
      <c r="M25" s="5" t="s">
        <v>2079</v>
      </c>
      <c r="N25" s="9">
        <v>1.3101171138119079</v>
      </c>
      <c r="P25" s="156"/>
      <c r="Q25" s="6">
        <v>63630</v>
      </c>
      <c r="R25" s="6">
        <v>12089.7</v>
      </c>
      <c r="S25" s="23">
        <v>75719.7</v>
      </c>
      <c r="T25" s="5" t="s">
        <v>2079</v>
      </c>
      <c r="U25" s="9"/>
      <c r="W25" s="156"/>
      <c r="X25" s="6">
        <v>74984.100571743998</v>
      </c>
      <c r="Y25" s="6">
        <v>14246.97910863136</v>
      </c>
      <c r="Z25" s="23">
        <v>89231.079680375362</v>
      </c>
      <c r="AA25" s="5" t="s">
        <v>2079</v>
      </c>
      <c r="AB25" s="43">
        <v>2.5000000000000001E-2</v>
      </c>
    </row>
    <row r="26" spans="2:28" x14ac:dyDescent="0.25">
      <c r="B26" s="156"/>
      <c r="C26" s="4">
        <v>36314.696250000008</v>
      </c>
      <c r="D26" s="4">
        <v>6899.7922875000013</v>
      </c>
      <c r="E26" s="24">
        <v>43214.488537500009</v>
      </c>
      <c r="F26" s="5" t="s">
        <v>2080</v>
      </c>
      <c r="G26" s="8">
        <v>0.15762500000000035</v>
      </c>
      <c r="I26" s="156"/>
      <c r="J26" s="4">
        <v>48156.999977573745</v>
      </c>
      <c r="K26" s="4">
        <v>9149.8299957390118</v>
      </c>
      <c r="L26" s="22">
        <v>57306.829973312757</v>
      </c>
      <c r="M26" s="5" t="s">
        <v>2080</v>
      </c>
      <c r="N26" s="8">
        <v>1.6642028202475589</v>
      </c>
      <c r="P26" s="156"/>
      <c r="Q26" s="4">
        <v>74235</v>
      </c>
      <c r="R26" s="4">
        <v>14104.65</v>
      </c>
      <c r="S26" s="22">
        <v>88339.65</v>
      </c>
      <c r="T26" s="5" t="s">
        <v>2080</v>
      </c>
      <c r="U26" s="8"/>
      <c r="W26" s="156"/>
      <c r="X26" s="4">
        <v>83873.095488000006</v>
      </c>
      <c r="Y26" s="4">
        <v>15935.888142720001</v>
      </c>
      <c r="Z26" s="22">
        <v>99808.983630720002</v>
      </c>
      <c r="AA26" s="5" t="s">
        <v>2080</v>
      </c>
      <c r="AB26" s="42">
        <v>2.5000000000000001E-2</v>
      </c>
    </row>
    <row r="27" spans="2:28" x14ac:dyDescent="0.25">
      <c r="B27" s="156"/>
      <c r="C27" s="4"/>
      <c r="D27" s="4"/>
      <c r="E27" s="24"/>
      <c r="F27" s="5"/>
      <c r="G27" s="8"/>
      <c r="I27" s="156"/>
      <c r="J27" s="4"/>
      <c r="K27" s="4"/>
      <c r="L27" s="22"/>
      <c r="M27" s="5"/>
      <c r="N27" s="8"/>
      <c r="P27" s="156"/>
      <c r="Q27" s="4">
        <v>84840</v>
      </c>
      <c r="R27" s="4">
        <v>16119.6</v>
      </c>
      <c r="S27" s="22">
        <v>100959.6</v>
      </c>
      <c r="T27" s="5" t="s">
        <v>2082</v>
      </c>
      <c r="U27" s="8"/>
      <c r="W27" s="156"/>
      <c r="X27" s="4">
        <v>130842.02896128</v>
      </c>
      <c r="Y27" s="4">
        <v>24859.985502643201</v>
      </c>
      <c r="Z27" s="22">
        <v>155702.0144639232</v>
      </c>
      <c r="AA27" s="5" t="s">
        <v>2081</v>
      </c>
      <c r="AB27" s="42">
        <v>2.5000000000000001E-2</v>
      </c>
    </row>
    <row r="28" spans="2:28" x14ac:dyDescent="0.25">
      <c r="B28" s="157"/>
      <c r="C28" s="4">
        <v>38130.431062500007</v>
      </c>
      <c r="D28" s="4">
        <v>7244.7819018750015</v>
      </c>
      <c r="E28" s="24">
        <v>45375.212964375009</v>
      </c>
      <c r="F28" s="5" t="s">
        <v>2081</v>
      </c>
      <c r="G28" s="8">
        <v>0.21550625000000023</v>
      </c>
      <c r="I28" s="157"/>
      <c r="J28" s="4">
        <v>54714.548910690166</v>
      </c>
      <c r="K28" s="4">
        <v>10395.764293031132</v>
      </c>
      <c r="L28" s="22">
        <v>65110.3132037213</v>
      </c>
      <c r="M28" s="5" t="s">
        <v>2081</v>
      </c>
      <c r="N28" s="8">
        <v>1.8908176723663754</v>
      </c>
      <c r="P28" s="157"/>
      <c r="Q28" s="4">
        <v>95445</v>
      </c>
      <c r="R28" s="4">
        <v>18134.55</v>
      </c>
      <c r="S28" s="22">
        <v>113579.55</v>
      </c>
      <c r="T28" s="5" t="s">
        <v>2081</v>
      </c>
      <c r="U28" s="8"/>
      <c r="W28" s="157"/>
      <c r="X28" s="4"/>
      <c r="Y28" s="4"/>
      <c r="Z28" s="4"/>
      <c r="AA28" s="5"/>
      <c r="AB28" s="8"/>
    </row>
    <row r="29" spans="2:28" x14ac:dyDescent="0.25">
      <c r="P29" s="3" t="s">
        <v>2083</v>
      </c>
    </row>
    <row r="30" spans="2:28" x14ac:dyDescent="0.25">
      <c r="P30" s="3" t="s">
        <v>2084</v>
      </c>
    </row>
    <row r="32" spans="2:28" s="21" customFormat="1" x14ac:dyDescent="0.25">
      <c r="B32" s="153" t="s">
        <v>2069</v>
      </c>
      <c r="C32" s="20">
        <v>1</v>
      </c>
      <c r="D32" s="20">
        <v>2</v>
      </c>
      <c r="E32" s="20">
        <v>3</v>
      </c>
      <c r="F32" s="20">
        <v>5</v>
      </c>
      <c r="G32" s="20">
        <v>6</v>
      </c>
      <c r="I32" s="153" t="s">
        <v>2069</v>
      </c>
      <c r="J32" s="20">
        <v>1</v>
      </c>
      <c r="K32" s="20">
        <v>2</v>
      </c>
      <c r="L32" s="20">
        <v>3</v>
      </c>
      <c r="M32" s="20">
        <v>5</v>
      </c>
      <c r="N32" s="20">
        <v>6</v>
      </c>
      <c r="P32" s="153" t="s">
        <v>2069</v>
      </c>
      <c r="Q32" s="20">
        <v>1</v>
      </c>
      <c r="R32" s="20">
        <v>2</v>
      </c>
      <c r="S32" s="20">
        <v>3</v>
      </c>
      <c r="T32" s="20">
        <v>5</v>
      </c>
      <c r="U32" s="20">
        <v>6</v>
      </c>
      <c r="W32" s="153" t="s">
        <v>2069</v>
      </c>
      <c r="X32" s="20">
        <v>1</v>
      </c>
      <c r="Y32" s="20">
        <v>2</v>
      </c>
      <c r="Z32" s="20">
        <v>3</v>
      </c>
      <c r="AA32" s="20">
        <v>5</v>
      </c>
      <c r="AB32" s="20">
        <v>6</v>
      </c>
    </row>
    <row r="33" spans="2:28" s="21" customFormat="1" ht="23" x14ac:dyDescent="0.25">
      <c r="B33" s="153"/>
      <c r="C33" s="20" t="s">
        <v>2070</v>
      </c>
      <c r="D33" s="20" t="s">
        <v>2071</v>
      </c>
      <c r="E33" s="20" t="s">
        <v>2072</v>
      </c>
      <c r="F33" s="20" t="s">
        <v>2073</v>
      </c>
      <c r="G33" s="20" t="s">
        <v>2074</v>
      </c>
      <c r="I33" s="153"/>
      <c r="J33" s="20" t="s">
        <v>2070</v>
      </c>
      <c r="K33" s="20" t="s">
        <v>2071</v>
      </c>
      <c r="L33" s="20" t="s">
        <v>2072</v>
      </c>
      <c r="M33" s="20" t="s">
        <v>2073</v>
      </c>
      <c r="N33" s="20" t="s">
        <v>2074</v>
      </c>
      <c r="P33" s="153"/>
      <c r="Q33" s="20" t="s">
        <v>2070</v>
      </c>
      <c r="R33" s="20" t="s">
        <v>2071</v>
      </c>
      <c r="S33" s="20" t="s">
        <v>2072</v>
      </c>
      <c r="T33" s="20" t="s">
        <v>2073</v>
      </c>
      <c r="U33" s="20" t="s">
        <v>2074</v>
      </c>
      <c r="W33" s="153"/>
      <c r="X33" s="20" t="s">
        <v>2070</v>
      </c>
      <c r="Y33" s="20" t="s">
        <v>2071</v>
      </c>
      <c r="Z33" s="20" t="s">
        <v>2072</v>
      </c>
      <c r="AA33" s="20" t="s">
        <v>2073</v>
      </c>
      <c r="AB33" s="20" t="s">
        <v>2074</v>
      </c>
    </row>
    <row r="34" spans="2:28" x14ac:dyDescent="0.25">
      <c r="B34" s="155" t="s">
        <v>2086</v>
      </c>
      <c r="C34" s="4" t="s">
        <v>2087</v>
      </c>
      <c r="D34" s="4"/>
      <c r="E34" s="4"/>
      <c r="F34" s="5" t="s">
        <v>2076</v>
      </c>
      <c r="G34" s="8"/>
      <c r="I34" s="155" t="s">
        <v>2086</v>
      </c>
      <c r="J34" s="4" t="s">
        <v>2087</v>
      </c>
      <c r="K34" s="4"/>
      <c r="L34" s="4"/>
      <c r="M34" s="5" t="s">
        <v>2076</v>
      </c>
      <c r="N34" s="8"/>
      <c r="P34" s="155" t="s">
        <v>2086</v>
      </c>
      <c r="Q34" s="4">
        <v>29268</v>
      </c>
      <c r="R34" s="4">
        <v>5560.92</v>
      </c>
      <c r="S34" s="22">
        <v>34828.92</v>
      </c>
      <c r="T34" s="5" t="s">
        <v>2076</v>
      </c>
      <c r="U34" s="8"/>
      <c r="W34" s="155" t="s">
        <v>2086</v>
      </c>
      <c r="X34" s="4" t="s">
        <v>2087</v>
      </c>
      <c r="Y34" s="4"/>
      <c r="Z34" s="4"/>
      <c r="AA34" s="5" t="s">
        <v>2076</v>
      </c>
      <c r="AB34" s="8"/>
    </row>
    <row r="35" spans="2:28" x14ac:dyDescent="0.25">
      <c r="B35" s="156"/>
      <c r="C35" s="4" t="s">
        <v>2087</v>
      </c>
      <c r="D35" s="4"/>
      <c r="E35" s="4"/>
      <c r="F35" s="5" t="s">
        <v>2077</v>
      </c>
      <c r="G35" s="8"/>
      <c r="I35" s="156"/>
      <c r="J35" s="4" t="s">
        <v>2087</v>
      </c>
      <c r="K35" s="4"/>
      <c r="L35" s="4"/>
      <c r="M35" s="5" t="s">
        <v>2077</v>
      </c>
      <c r="N35" s="8"/>
      <c r="P35" s="156"/>
      <c r="Q35" s="4">
        <v>39023</v>
      </c>
      <c r="R35" s="4">
        <v>7414.37</v>
      </c>
      <c r="S35" s="22">
        <v>46437.37</v>
      </c>
      <c r="T35" s="5" t="s">
        <v>2077</v>
      </c>
      <c r="U35" s="8"/>
      <c r="W35" s="156"/>
      <c r="X35" s="4" t="s">
        <v>2087</v>
      </c>
      <c r="Y35" s="4"/>
      <c r="Z35" s="4"/>
      <c r="AA35" s="5" t="s">
        <v>2077</v>
      </c>
      <c r="AB35" s="8"/>
    </row>
    <row r="36" spans="2:28" x14ac:dyDescent="0.25">
      <c r="B36" s="156"/>
      <c r="C36" s="4" t="s">
        <v>2087</v>
      </c>
      <c r="D36" s="6"/>
      <c r="E36" s="6"/>
      <c r="F36" s="5" t="s">
        <v>2078</v>
      </c>
      <c r="G36" s="9"/>
      <c r="I36" s="156"/>
      <c r="J36" s="6" t="s">
        <v>2087</v>
      </c>
      <c r="K36" s="6"/>
      <c r="L36" s="6"/>
      <c r="M36" s="5" t="s">
        <v>2078</v>
      </c>
      <c r="N36" s="9"/>
      <c r="P36" s="156"/>
      <c r="Q36" s="6">
        <v>48779</v>
      </c>
      <c r="R36" s="6">
        <v>9268.01</v>
      </c>
      <c r="S36" s="23">
        <v>58047.01</v>
      </c>
      <c r="T36" s="5" t="s">
        <v>2078</v>
      </c>
      <c r="U36" s="9"/>
      <c r="W36" s="156"/>
      <c r="X36" s="6" t="s">
        <v>2087</v>
      </c>
      <c r="Y36" s="6"/>
      <c r="Z36" s="6"/>
      <c r="AA36" s="5" t="s">
        <v>2078</v>
      </c>
      <c r="AB36" s="9"/>
    </row>
    <row r="37" spans="2:28" x14ac:dyDescent="0.25">
      <c r="B37" s="156"/>
      <c r="C37" s="4" t="s">
        <v>2087</v>
      </c>
      <c r="D37" s="6"/>
      <c r="E37" s="6"/>
      <c r="F37" s="5" t="s">
        <v>2079</v>
      </c>
      <c r="G37" s="9"/>
      <c r="I37" s="156"/>
      <c r="J37" s="6" t="s">
        <v>2087</v>
      </c>
      <c r="K37" s="6"/>
      <c r="L37" s="6"/>
      <c r="M37" s="5" t="s">
        <v>2079</v>
      </c>
      <c r="N37" s="9"/>
      <c r="P37" s="156"/>
      <c r="Q37" s="6">
        <v>58535</v>
      </c>
      <c r="R37" s="6">
        <v>11121.65</v>
      </c>
      <c r="S37" s="23">
        <v>69656.649999999994</v>
      </c>
      <c r="T37" s="5" t="s">
        <v>2079</v>
      </c>
      <c r="U37" s="9"/>
      <c r="W37" s="156"/>
      <c r="X37" s="6" t="s">
        <v>2087</v>
      </c>
      <c r="Y37" s="6"/>
      <c r="Z37" s="6"/>
      <c r="AA37" s="5" t="s">
        <v>2079</v>
      </c>
      <c r="AB37" s="9"/>
    </row>
    <row r="38" spans="2:28" x14ac:dyDescent="0.25">
      <c r="B38" s="156"/>
      <c r="C38" s="4" t="s">
        <v>2087</v>
      </c>
      <c r="D38" s="4"/>
      <c r="E38" s="4"/>
      <c r="F38" s="5" t="s">
        <v>2080</v>
      </c>
      <c r="G38" s="8"/>
      <c r="I38" s="156"/>
      <c r="J38" s="4" t="s">
        <v>2087</v>
      </c>
      <c r="K38" s="4"/>
      <c r="L38" s="4"/>
      <c r="M38" s="5" t="s">
        <v>2080</v>
      </c>
      <c r="N38" s="8"/>
      <c r="P38" s="156"/>
      <c r="Q38" s="4">
        <v>68290</v>
      </c>
      <c r="R38" s="4">
        <v>12975.1</v>
      </c>
      <c r="S38" s="22">
        <v>81265.100000000006</v>
      </c>
      <c r="T38" s="5" t="s">
        <v>2080</v>
      </c>
      <c r="U38" s="8"/>
      <c r="W38" s="156"/>
      <c r="X38" s="4" t="s">
        <v>2087</v>
      </c>
      <c r="Y38" s="4"/>
      <c r="Z38" s="4"/>
      <c r="AA38" s="5" t="s">
        <v>2080</v>
      </c>
      <c r="AB38" s="8"/>
    </row>
    <row r="39" spans="2:28" x14ac:dyDescent="0.25">
      <c r="B39" s="156"/>
      <c r="C39" s="4"/>
      <c r="D39" s="4"/>
      <c r="E39" s="4"/>
      <c r="F39" s="5"/>
      <c r="G39" s="8"/>
      <c r="I39" s="156"/>
      <c r="J39" s="4" t="s">
        <v>2087</v>
      </c>
      <c r="K39" s="4"/>
      <c r="L39" s="4"/>
      <c r="M39" s="5" t="s">
        <v>2081</v>
      </c>
      <c r="N39" s="8"/>
      <c r="P39" s="156"/>
      <c r="Q39" s="4">
        <v>78046</v>
      </c>
      <c r="R39" s="4">
        <v>14828.74</v>
      </c>
      <c r="S39" s="22">
        <v>92874.74</v>
      </c>
      <c r="T39" s="5" t="s">
        <v>2082</v>
      </c>
      <c r="U39" s="8"/>
      <c r="W39" s="156"/>
      <c r="X39" s="4" t="s">
        <v>2087</v>
      </c>
      <c r="Y39" s="4"/>
      <c r="Z39" s="4"/>
      <c r="AA39" s="5" t="s">
        <v>2081</v>
      </c>
      <c r="AB39" s="8"/>
    </row>
    <row r="40" spans="2:28" x14ac:dyDescent="0.25">
      <c r="B40" s="157"/>
      <c r="C40" s="4" t="s">
        <v>2087</v>
      </c>
      <c r="D40" s="4"/>
      <c r="E40" s="4"/>
      <c r="F40" s="5" t="s">
        <v>2081</v>
      </c>
      <c r="G40" s="8"/>
      <c r="I40" s="157"/>
      <c r="J40" s="4"/>
      <c r="K40" s="4"/>
      <c r="L40" s="4"/>
      <c r="M40" s="5"/>
      <c r="N40" s="8"/>
      <c r="P40" s="157"/>
      <c r="Q40" s="4">
        <v>87802</v>
      </c>
      <c r="R40" s="4">
        <v>16682.38</v>
      </c>
      <c r="S40" s="22">
        <v>104484.38</v>
      </c>
      <c r="T40" s="5" t="s">
        <v>2081</v>
      </c>
      <c r="U40" s="8"/>
      <c r="W40" s="157"/>
      <c r="X40" s="4"/>
      <c r="Y40" s="4"/>
      <c r="Z40" s="4"/>
      <c r="AA40" s="5"/>
      <c r="AB40" s="8"/>
    </row>
    <row r="41" spans="2:28" x14ac:dyDescent="0.25">
      <c r="P41" s="3" t="s">
        <v>2083</v>
      </c>
    </row>
    <row r="42" spans="2:28" x14ac:dyDescent="0.25">
      <c r="P42" s="3" t="s">
        <v>2084</v>
      </c>
    </row>
    <row r="44" spans="2:28" ht="16.5" customHeight="1" x14ac:dyDescent="0.25">
      <c r="B44" s="152" t="s">
        <v>2088</v>
      </c>
      <c r="C44" s="152"/>
      <c r="D44" s="152"/>
      <c r="E44" s="152"/>
      <c r="F44" s="152"/>
      <c r="G44" s="152"/>
      <c r="I44" s="152" t="s">
        <v>2088</v>
      </c>
      <c r="J44" s="152"/>
      <c r="K44" s="152"/>
      <c r="L44" s="152"/>
      <c r="M44" s="152"/>
      <c r="N44" s="152"/>
      <c r="P44" s="152" t="s">
        <v>2088</v>
      </c>
      <c r="Q44" s="152"/>
      <c r="R44" s="152"/>
      <c r="S44" s="152"/>
      <c r="T44" s="152"/>
      <c r="U44" s="152"/>
      <c r="W44" s="152" t="s">
        <v>2088</v>
      </c>
      <c r="X44" s="152"/>
      <c r="Y44" s="152"/>
      <c r="Z44" s="152"/>
      <c r="AA44" s="152"/>
      <c r="AB44" s="152"/>
    </row>
    <row r="46" spans="2:28" s="21" customFormat="1" ht="15.75" customHeight="1" x14ac:dyDescent="0.25">
      <c r="B46" s="153" t="s">
        <v>2069</v>
      </c>
      <c r="C46" s="20">
        <v>1</v>
      </c>
      <c r="D46" s="20">
        <v>2</v>
      </c>
      <c r="E46" s="20">
        <v>3</v>
      </c>
      <c r="F46" s="20">
        <v>5</v>
      </c>
      <c r="G46" s="20">
        <v>6</v>
      </c>
      <c r="I46" s="153" t="s">
        <v>2069</v>
      </c>
      <c r="J46" s="20">
        <v>1</v>
      </c>
      <c r="K46" s="20">
        <v>2</v>
      </c>
      <c r="L46" s="20">
        <v>3</v>
      </c>
      <c r="M46" s="20">
        <v>5</v>
      </c>
      <c r="N46" s="20">
        <v>6</v>
      </c>
      <c r="P46" s="153" t="s">
        <v>2069</v>
      </c>
      <c r="Q46" s="20">
        <v>1</v>
      </c>
      <c r="R46" s="20">
        <v>2</v>
      </c>
      <c r="S46" s="20">
        <v>3</v>
      </c>
      <c r="T46" s="20">
        <v>5</v>
      </c>
      <c r="U46" s="20">
        <v>6</v>
      </c>
      <c r="W46" s="153" t="s">
        <v>2069</v>
      </c>
      <c r="X46" s="20">
        <v>1</v>
      </c>
      <c r="Y46" s="20">
        <v>2</v>
      </c>
      <c r="Z46" s="20">
        <v>3</v>
      </c>
      <c r="AA46" s="20">
        <v>5</v>
      </c>
      <c r="AB46" s="20">
        <v>6</v>
      </c>
    </row>
    <row r="47" spans="2:28" s="21" customFormat="1" ht="23" x14ac:dyDescent="0.25">
      <c r="B47" s="153"/>
      <c r="C47" s="20" t="s">
        <v>2070</v>
      </c>
      <c r="D47" s="20" t="s">
        <v>2071</v>
      </c>
      <c r="E47" s="20" t="s">
        <v>2072</v>
      </c>
      <c r="F47" s="20" t="s">
        <v>2073</v>
      </c>
      <c r="G47" s="20" t="s">
        <v>2074</v>
      </c>
      <c r="I47" s="153"/>
      <c r="J47" s="20" t="s">
        <v>2070</v>
      </c>
      <c r="K47" s="20" t="s">
        <v>2071</v>
      </c>
      <c r="L47" s="20" t="s">
        <v>2072</v>
      </c>
      <c r="M47" s="20" t="s">
        <v>2073</v>
      </c>
      <c r="N47" s="20" t="s">
        <v>2074</v>
      </c>
      <c r="P47" s="153"/>
      <c r="Q47" s="20" t="s">
        <v>2070</v>
      </c>
      <c r="R47" s="20" t="s">
        <v>2071</v>
      </c>
      <c r="S47" s="20" t="s">
        <v>2072</v>
      </c>
      <c r="T47" s="20" t="s">
        <v>2073</v>
      </c>
      <c r="U47" s="20" t="s">
        <v>2074</v>
      </c>
      <c r="W47" s="153"/>
      <c r="X47" s="20" t="s">
        <v>2070</v>
      </c>
      <c r="Y47" s="20" t="s">
        <v>2071</v>
      </c>
      <c r="Z47" s="20" t="s">
        <v>2072</v>
      </c>
      <c r="AA47" s="20" t="s">
        <v>2073</v>
      </c>
      <c r="AB47" s="20" t="s">
        <v>2074</v>
      </c>
    </row>
    <row r="48" spans="2:28" x14ac:dyDescent="0.25">
      <c r="B48" s="155" t="s">
        <v>2075</v>
      </c>
      <c r="C48" s="4">
        <v>15775.699999999999</v>
      </c>
      <c r="D48" s="4">
        <v>2997.3829999999998</v>
      </c>
      <c r="E48" s="22">
        <v>18773.082999999999</v>
      </c>
      <c r="F48" s="5" t="s">
        <v>2076</v>
      </c>
      <c r="G48" s="8">
        <v>-0.14262500000000011</v>
      </c>
      <c r="I48" s="155" t="s">
        <v>2075</v>
      </c>
      <c r="J48" s="4">
        <v>4994.2974735369216</v>
      </c>
      <c r="K48" s="4">
        <v>948.91651997201507</v>
      </c>
      <c r="L48" s="22">
        <v>5943.2139935089363</v>
      </c>
      <c r="M48" s="5" t="s">
        <v>2076</v>
      </c>
      <c r="N48" s="8">
        <v>0.34149167270094133</v>
      </c>
      <c r="P48" s="155" t="s">
        <v>2075</v>
      </c>
      <c r="Q48" s="4">
        <v>7532</v>
      </c>
      <c r="R48" s="4">
        <v>1431.08</v>
      </c>
      <c r="S48" s="22">
        <v>8963.08</v>
      </c>
      <c r="T48" s="5" t="s">
        <v>2076</v>
      </c>
      <c r="U48" s="8"/>
      <c r="W48" s="155" t="s">
        <v>2075</v>
      </c>
      <c r="X48" s="4">
        <v>10872.438304000001</v>
      </c>
      <c r="Y48" s="4">
        <v>2065.7632777600002</v>
      </c>
      <c r="Z48" s="22">
        <v>12938.20158176</v>
      </c>
      <c r="AA48" s="5" t="s">
        <v>2076</v>
      </c>
      <c r="AB48" s="43">
        <v>2.5000000000000001E-2</v>
      </c>
    </row>
    <row r="49" spans="2:28" x14ac:dyDescent="0.25">
      <c r="B49" s="156" t="s">
        <v>2075</v>
      </c>
      <c r="C49" s="4">
        <v>16606</v>
      </c>
      <c r="D49" s="4">
        <v>3155.14</v>
      </c>
      <c r="E49" s="22">
        <v>19761.14</v>
      </c>
      <c r="F49" s="5" t="s">
        <v>2077</v>
      </c>
      <c r="G49" s="8">
        <v>-9.7500000000000031E-2</v>
      </c>
      <c r="I49" s="156" t="s">
        <v>2075</v>
      </c>
      <c r="J49" s="4">
        <v>11819.837354037383</v>
      </c>
      <c r="K49" s="4">
        <v>2245.769097267103</v>
      </c>
      <c r="L49" s="22">
        <v>14065.606451304486</v>
      </c>
      <c r="M49" s="5" t="s">
        <v>2077</v>
      </c>
      <c r="N49" s="8">
        <v>0.8081969587255613</v>
      </c>
      <c r="P49" s="156" t="s">
        <v>2075</v>
      </c>
      <c r="Q49" s="4">
        <v>10043</v>
      </c>
      <c r="R49" s="4">
        <v>1908.17</v>
      </c>
      <c r="S49" s="22">
        <v>11951.17</v>
      </c>
      <c r="T49" s="5" t="s">
        <v>2077</v>
      </c>
      <c r="U49" s="8"/>
      <c r="W49" s="156" t="s">
        <v>2075</v>
      </c>
      <c r="X49" s="4">
        <v>16308.657456000001</v>
      </c>
      <c r="Y49" s="4">
        <v>3098.6449166400002</v>
      </c>
      <c r="Z49" s="22">
        <v>19407.302372640002</v>
      </c>
      <c r="AA49" s="5" t="s">
        <v>2077</v>
      </c>
      <c r="AB49" s="43">
        <v>2.5000000000000001E-2</v>
      </c>
    </row>
    <row r="50" spans="2:28" x14ac:dyDescent="0.25">
      <c r="B50" s="156" t="s">
        <v>2075</v>
      </c>
      <c r="C50" s="6">
        <v>17480</v>
      </c>
      <c r="D50" s="6">
        <v>3321.2</v>
      </c>
      <c r="E50" s="23">
        <v>20801.2</v>
      </c>
      <c r="F50" s="5" t="s">
        <v>2078</v>
      </c>
      <c r="G50" s="9">
        <v>-5.0000000000000044E-2</v>
      </c>
      <c r="I50" s="156" t="s">
        <v>2075</v>
      </c>
      <c r="J50" s="6">
        <v>14624.946588113844</v>
      </c>
      <c r="K50" s="6">
        <v>2778.7398517416304</v>
      </c>
      <c r="L50" s="23">
        <v>17403.686439855475</v>
      </c>
      <c r="M50" s="5" t="s">
        <v>2078</v>
      </c>
      <c r="N50" s="9">
        <v>1</v>
      </c>
      <c r="P50" s="156" t="s">
        <v>2075</v>
      </c>
      <c r="Q50" s="6">
        <v>12553</v>
      </c>
      <c r="R50" s="6">
        <v>2385.0700000000002</v>
      </c>
      <c r="S50" s="23">
        <v>14938.07</v>
      </c>
      <c r="T50" s="5" t="s">
        <v>2078</v>
      </c>
      <c r="U50" s="9"/>
      <c r="W50" s="156" t="s">
        <v>2075</v>
      </c>
      <c r="X50" s="6">
        <v>26331.492366816005</v>
      </c>
      <c r="Y50" s="6">
        <v>5002.9835496950409</v>
      </c>
      <c r="Z50" s="23">
        <v>31334.475916511044</v>
      </c>
      <c r="AA50" s="5" t="s">
        <v>2078</v>
      </c>
      <c r="AB50" s="43">
        <v>2.5000000000000001E-2</v>
      </c>
    </row>
    <row r="51" spans="2:28" x14ac:dyDescent="0.25">
      <c r="B51" s="156" t="s">
        <v>2075</v>
      </c>
      <c r="C51" s="29">
        <v>18400</v>
      </c>
      <c r="D51" s="29">
        <v>3496</v>
      </c>
      <c r="E51" s="30">
        <v>21896</v>
      </c>
      <c r="F51" s="31" t="s">
        <v>2079</v>
      </c>
      <c r="G51" s="32">
        <v>0</v>
      </c>
      <c r="I51" s="156" t="s">
        <v>2075</v>
      </c>
      <c r="J51" s="6">
        <v>18478.90065208661</v>
      </c>
      <c r="K51" s="6">
        <v>3510.991123896456</v>
      </c>
      <c r="L51" s="23">
        <v>21989.891775983066</v>
      </c>
      <c r="M51" s="5" t="s">
        <v>2079</v>
      </c>
      <c r="N51" s="9">
        <v>1.2635191889934829</v>
      </c>
      <c r="P51" s="156" t="s">
        <v>2075</v>
      </c>
      <c r="Q51" s="6">
        <v>15064</v>
      </c>
      <c r="R51" s="6">
        <v>2862.16</v>
      </c>
      <c r="S51" s="23">
        <v>17926.16</v>
      </c>
      <c r="T51" s="5" t="s">
        <v>2079</v>
      </c>
      <c r="U51" s="9"/>
      <c r="W51" s="156" t="s">
        <v>2075</v>
      </c>
      <c r="X51" s="6">
        <v>27181.09576</v>
      </c>
      <c r="Y51" s="6">
        <v>5164.4081944</v>
      </c>
      <c r="Z51" s="23">
        <v>32345.503954399999</v>
      </c>
      <c r="AA51" s="5" t="s">
        <v>2079</v>
      </c>
      <c r="AB51" s="43">
        <v>2.5000000000000001E-2</v>
      </c>
    </row>
    <row r="52" spans="2:28" x14ac:dyDescent="0.25">
      <c r="B52" s="156" t="s">
        <v>2075</v>
      </c>
      <c r="C52" s="4">
        <v>19320</v>
      </c>
      <c r="D52" s="4">
        <v>3670.8</v>
      </c>
      <c r="E52" s="22">
        <v>22990.799999999999</v>
      </c>
      <c r="F52" s="5" t="s">
        <v>2089</v>
      </c>
      <c r="G52" s="8">
        <v>5.0000000000000044E-2</v>
      </c>
      <c r="I52" s="156" t="s">
        <v>2075</v>
      </c>
      <c r="J52" s="4">
        <v>21808.432301111225</v>
      </c>
      <c r="K52" s="4">
        <v>4143.6021372111327</v>
      </c>
      <c r="L52" s="22">
        <v>25952.034438322356</v>
      </c>
      <c r="M52" s="5" t="s">
        <v>2089</v>
      </c>
      <c r="N52" s="8">
        <v>1.4911803041274438</v>
      </c>
      <c r="P52" s="156" t="s">
        <v>2075</v>
      </c>
      <c r="Q52" s="4">
        <v>17574</v>
      </c>
      <c r="R52" s="4">
        <v>3339.06</v>
      </c>
      <c r="S52" s="22">
        <v>20913.060000000001</v>
      </c>
      <c r="T52" s="5" t="s">
        <v>2089</v>
      </c>
      <c r="U52" s="8"/>
      <c r="W52" s="156" t="s">
        <v>2075</v>
      </c>
      <c r="X52" s="4">
        <v>32617.314912000002</v>
      </c>
      <c r="Y52" s="4">
        <v>6197.2898332800005</v>
      </c>
      <c r="Z52" s="22">
        <v>38814.604745280005</v>
      </c>
      <c r="AA52" s="5" t="s">
        <v>2089</v>
      </c>
      <c r="AB52" s="43">
        <v>2.5000000000000001E-2</v>
      </c>
    </row>
    <row r="53" spans="2:28" x14ac:dyDescent="0.25">
      <c r="B53" s="157" t="s">
        <v>2075</v>
      </c>
      <c r="C53" s="4">
        <v>20286</v>
      </c>
      <c r="D53" s="4">
        <v>3854.34</v>
      </c>
      <c r="E53" s="22">
        <v>24140.34</v>
      </c>
      <c r="F53" s="5" t="s">
        <v>2090</v>
      </c>
      <c r="G53" s="8">
        <v>0.10250000000000004</v>
      </c>
      <c r="I53" s="157" t="s">
        <v>2075</v>
      </c>
      <c r="J53" s="4">
        <v>23340.016859662544</v>
      </c>
      <c r="K53" s="4">
        <v>4434.6032033358833</v>
      </c>
      <c r="L53" s="22">
        <v>27774.620062998427</v>
      </c>
      <c r="M53" s="5" t="s">
        <v>2090</v>
      </c>
      <c r="N53" s="8">
        <v>1.5959044170890657</v>
      </c>
      <c r="P53" s="157" t="s">
        <v>2075</v>
      </c>
      <c r="Q53" s="4">
        <v>20085</v>
      </c>
      <c r="R53" s="4">
        <v>3816.15</v>
      </c>
      <c r="S53" s="22">
        <v>23901.15</v>
      </c>
      <c r="T53" s="5" t="s">
        <v>2090</v>
      </c>
      <c r="U53" s="8"/>
      <c r="W53" s="157" t="s">
        <v>2075</v>
      </c>
      <c r="X53" s="4">
        <v>47490.810511872005</v>
      </c>
      <c r="Y53" s="4">
        <v>9023.2539972556806</v>
      </c>
      <c r="Z53" s="22">
        <v>56514.064509127682</v>
      </c>
      <c r="AA53" s="5" t="s">
        <v>2090</v>
      </c>
      <c r="AB53" s="43">
        <v>2.5000000000000001E-2</v>
      </c>
    </row>
    <row r="54" spans="2:28" x14ac:dyDescent="0.25">
      <c r="P54" s="3" t="s">
        <v>2083</v>
      </c>
    </row>
    <row r="55" spans="2:28" x14ac:dyDescent="0.25">
      <c r="P55" s="3" t="s">
        <v>2091</v>
      </c>
    </row>
    <row r="57" spans="2:28" s="21" customFormat="1" x14ac:dyDescent="0.25">
      <c r="B57" s="153" t="s">
        <v>2069</v>
      </c>
      <c r="C57" s="20">
        <v>1</v>
      </c>
      <c r="D57" s="20">
        <v>2</v>
      </c>
      <c r="E57" s="20">
        <v>3</v>
      </c>
      <c r="F57" s="20">
        <v>5</v>
      </c>
      <c r="G57" s="20">
        <v>6</v>
      </c>
      <c r="I57" s="153" t="s">
        <v>2069</v>
      </c>
      <c r="J57" s="20">
        <v>1</v>
      </c>
      <c r="K57" s="20">
        <v>2</v>
      </c>
      <c r="L57" s="20">
        <v>3</v>
      </c>
      <c r="M57" s="20">
        <v>5</v>
      </c>
      <c r="N57" s="20">
        <v>6</v>
      </c>
      <c r="P57" s="153" t="s">
        <v>2069</v>
      </c>
      <c r="Q57" s="20">
        <v>1</v>
      </c>
      <c r="R57" s="20">
        <v>2</v>
      </c>
      <c r="S57" s="20">
        <v>3</v>
      </c>
      <c r="T57" s="20">
        <v>5</v>
      </c>
      <c r="U57" s="20">
        <v>6</v>
      </c>
      <c r="W57" s="153" t="s">
        <v>2069</v>
      </c>
      <c r="X57" s="20">
        <v>1</v>
      </c>
      <c r="Y57" s="20">
        <v>2</v>
      </c>
      <c r="Z57" s="20">
        <v>3</v>
      </c>
      <c r="AA57" s="20">
        <v>5</v>
      </c>
      <c r="AB57" s="20">
        <v>6</v>
      </c>
    </row>
    <row r="58" spans="2:28" s="21" customFormat="1" ht="23" x14ac:dyDescent="0.25">
      <c r="B58" s="153"/>
      <c r="C58" s="20" t="s">
        <v>2070</v>
      </c>
      <c r="D58" s="20" t="s">
        <v>2071</v>
      </c>
      <c r="E58" s="20" t="s">
        <v>2072</v>
      </c>
      <c r="F58" s="20" t="s">
        <v>2073</v>
      </c>
      <c r="G58" s="20" t="s">
        <v>2074</v>
      </c>
      <c r="I58" s="153"/>
      <c r="J58" s="20" t="s">
        <v>2070</v>
      </c>
      <c r="K58" s="20" t="s">
        <v>2071</v>
      </c>
      <c r="L58" s="20" t="s">
        <v>2072</v>
      </c>
      <c r="M58" s="20" t="s">
        <v>2073</v>
      </c>
      <c r="N58" s="20" t="s">
        <v>2074</v>
      </c>
      <c r="P58" s="153"/>
      <c r="Q58" s="20" t="s">
        <v>2070</v>
      </c>
      <c r="R58" s="20" t="s">
        <v>2071</v>
      </c>
      <c r="S58" s="20" t="s">
        <v>2072</v>
      </c>
      <c r="T58" s="20" t="s">
        <v>2073</v>
      </c>
      <c r="U58" s="20" t="s">
        <v>2074</v>
      </c>
      <c r="W58" s="153"/>
      <c r="X58" s="20" t="s">
        <v>2070</v>
      </c>
      <c r="Y58" s="20" t="s">
        <v>2071</v>
      </c>
      <c r="Z58" s="20" t="s">
        <v>2072</v>
      </c>
      <c r="AA58" s="20" t="s">
        <v>2073</v>
      </c>
      <c r="AB58" s="20" t="s">
        <v>2074</v>
      </c>
    </row>
    <row r="59" spans="2:28" ht="13" x14ac:dyDescent="0.3">
      <c r="B59" s="155" t="s">
        <v>2085</v>
      </c>
      <c r="C59" s="4">
        <v>13086.25</v>
      </c>
      <c r="D59" s="4">
        <v>2486.3874999999998</v>
      </c>
      <c r="E59" s="22">
        <v>15572.637500000001</v>
      </c>
      <c r="F59" s="19" t="s">
        <v>2092</v>
      </c>
      <c r="G59" s="8">
        <v>-9.7500000000000031E-2</v>
      </c>
      <c r="I59" s="155" t="s">
        <v>2085</v>
      </c>
      <c r="J59" s="4">
        <v>4739.2994680130842</v>
      </c>
      <c r="K59" s="4">
        <v>900.46689892248605</v>
      </c>
      <c r="L59" s="22">
        <v>5639.7663669355697</v>
      </c>
      <c r="M59" s="19" t="s">
        <v>2092</v>
      </c>
      <c r="N59" s="8">
        <v>0.32645087054067784</v>
      </c>
      <c r="P59" s="155" t="s">
        <v>2085</v>
      </c>
      <c r="Q59" s="4">
        <v>7809</v>
      </c>
      <c r="R59" s="4">
        <v>1483.71</v>
      </c>
      <c r="S59" s="22">
        <v>9292.7099999999991</v>
      </c>
      <c r="T59" s="19" t="s">
        <v>2092</v>
      </c>
      <c r="U59" s="8"/>
      <c r="W59" s="155" t="s">
        <v>2085</v>
      </c>
      <c r="X59" s="4">
        <v>9008.5917375999998</v>
      </c>
      <c r="Y59" s="4">
        <v>1711.632430144</v>
      </c>
      <c r="Z59" s="22">
        <v>10720.224167744</v>
      </c>
      <c r="AA59" s="19" t="s">
        <v>2092</v>
      </c>
      <c r="AB59" s="43">
        <v>2.5000000000000001E-2</v>
      </c>
    </row>
    <row r="60" spans="2:28" ht="13" x14ac:dyDescent="0.3">
      <c r="B60" s="156" t="s">
        <v>2085</v>
      </c>
      <c r="C60" s="4">
        <v>13775</v>
      </c>
      <c r="D60" s="4">
        <v>2617.25</v>
      </c>
      <c r="E60" s="22">
        <v>16392.25</v>
      </c>
      <c r="F60" s="19" t="s">
        <v>2093</v>
      </c>
      <c r="G60" s="9">
        <v>-5.0000000000000044E-2</v>
      </c>
      <c r="I60" s="156" t="s">
        <v>2085</v>
      </c>
      <c r="J60" s="4">
        <v>11216.342074297634</v>
      </c>
      <c r="K60" s="4">
        <v>2131.1049941165506</v>
      </c>
      <c r="L60" s="22">
        <v>13347.447068414185</v>
      </c>
      <c r="M60" s="19" t="s">
        <v>2093</v>
      </c>
      <c r="N60" s="9">
        <v>0.77260039361293764</v>
      </c>
      <c r="P60" s="156" t="s">
        <v>2085</v>
      </c>
      <c r="Q60" s="4">
        <v>10411</v>
      </c>
      <c r="R60" s="4">
        <v>1978.09</v>
      </c>
      <c r="S60" s="22">
        <v>12389.09</v>
      </c>
      <c r="T60" s="19" t="s">
        <v>2093</v>
      </c>
      <c r="U60" s="9"/>
      <c r="W60" s="156" t="s">
        <v>2085</v>
      </c>
      <c r="X60" s="4">
        <v>13512.8876064</v>
      </c>
      <c r="Y60" s="4">
        <v>2567.4486452159999</v>
      </c>
      <c r="Z60" s="22">
        <v>16080.336251616</v>
      </c>
      <c r="AA60" s="19" t="s">
        <v>2093</v>
      </c>
      <c r="AB60" s="43">
        <v>2.5000000000000001E-2</v>
      </c>
    </row>
    <row r="61" spans="2:28" ht="13" x14ac:dyDescent="0.3">
      <c r="B61" s="156" t="s">
        <v>2085</v>
      </c>
      <c r="C61" s="29">
        <v>14500</v>
      </c>
      <c r="D61" s="33">
        <v>2755</v>
      </c>
      <c r="E61" s="34">
        <v>17255</v>
      </c>
      <c r="F61" s="36" t="s">
        <v>2094</v>
      </c>
      <c r="G61" s="32">
        <v>0</v>
      </c>
      <c r="I61" s="156" t="s">
        <v>2085</v>
      </c>
      <c r="J61" s="6">
        <v>14517.649961121906</v>
      </c>
      <c r="K61" s="4">
        <v>2758.353492613162</v>
      </c>
      <c r="L61" s="22">
        <v>17276.003453735069</v>
      </c>
      <c r="M61" s="19" t="s">
        <v>2095</v>
      </c>
      <c r="N61" s="9">
        <v>1</v>
      </c>
      <c r="P61" s="156" t="s">
        <v>2085</v>
      </c>
      <c r="Q61" s="6">
        <v>13014</v>
      </c>
      <c r="R61" s="4">
        <v>2472.66</v>
      </c>
      <c r="S61" s="22">
        <v>15486.66</v>
      </c>
      <c r="T61" s="19" t="s">
        <v>2095</v>
      </c>
      <c r="U61" s="9"/>
      <c r="W61" s="156" t="s">
        <v>2085</v>
      </c>
      <c r="X61" s="6">
        <v>22915.993533888002</v>
      </c>
      <c r="Y61" s="4">
        <v>4354.0387714387207</v>
      </c>
      <c r="Z61" s="22">
        <v>27270.032305326724</v>
      </c>
      <c r="AA61" s="19" t="s">
        <v>2095</v>
      </c>
      <c r="AB61" s="43">
        <v>2.5000000000000001E-2</v>
      </c>
    </row>
    <row r="62" spans="2:28" ht="13" x14ac:dyDescent="0.3">
      <c r="B62" s="156" t="s">
        <v>2085</v>
      </c>
      <c r="C62" s="6">
        <v>15225</v>
      </c>
      <c r="D62" s="4">
        <v>2892.75</v>
      </c>
      <c r="E62" s="22">
        <v>18117.75</v>
      </c>
      <c r="F62" s="19" t="s">
        <v>2096</v>
      </c>
      <c r="G62" s="8">
        <v>5.0000000000000044E-2</v>
      </c>
      <c r="I62" s="156" t="s">
        <v>2085</v>
      </c>
      <c r="J62" s="6">
        <v>17535.408031648407</v>
      </c>
      <c r="K62" s="4">
        <v>3331.7275260131973</v>
      </c>
      <c r="L62" s="22">
        <v>20867.135557661604</v>
      </c>
      <c r="M62" s="19" t="s">
        <v>2096</v>
      </c>
      <c r="N62" s="8">
        <v>1.2078682210005078</v>
      </c>
      <c r="P62" s="156" t="s">
        <v>2085</v>
      </c>
      <c r="Q62" s="6">
        <v>15617</v>
      </c>
      <c r="R62" s="4">
        <v>2967.23</v>
      </c>
      <c r="S62" s="22">
        <v>18584.23</v>
      </c>
      <c r="T62" s="19" t="s">
        <v>2096</v>
      </c>
      <c r="U62" s="8"/>
      <c r="W62" s="156" t="s">
        <v>2085</v>
      </c>
      <c r="X62" s="6">
        <v>24074.684816000001</v>
      </c>
      <c r="Y62" s="4">
        <v>4574.1901150399999</v>
      </c>
      <c r="Z62" s="22">
        <v>28648.874931040002</v>
      </c>
      <c r="AA62" s="19" t="s">
        <v>2096</v>
      </c>
      <c r="AB62" s="43">
        <v>2.5000000000000001E-2</v>
      </c>
    </row>
    <row r="63" spans="2:28" ht="13" x14ac:dyDescent="0.3">
      <c r="B63" s="156" t="s">
        <v>2085</v>
      </c>
      <c r="C63" s="4">
        <v>15986.25</v>
      </c>
      <c r="D63" s="4">
        <v>3037.3874999999998</v>
      </c>
      <c r="E63" s="22">
        <v>19023.637500000001</v>
      </c>
      <c r="F63" s="19" t="s">
        <v>2097</v>
      </c>
      <c r="G63" s="8">
        <v>0.10250000000000004</v>
      </c>
      <c r="I63" s="156" t="s">
        <v>2085</v>
      </c>
      <c r="J63" s="4">
        <v>20694.941010323801</v>
      </c>
      <c r="K63" s="4">
        <v>3932.0387919615223</v>
      </c>
      <c r="L63" s="22">
        <v>24626.979802285321</v>
      </c>
      <c r="M63" s="19" t="s">
        <v>2097</v>
      </c>
      <c r="N63" s="8">
        <v>1.4255021346942933</v>
      </c>
      <c r="P63" s="156" t="s">
        <v>2085</v>
      </c>
      <c r="Q63" s="4">
        <v>18219</v>
      </c>
      <c r="R63" s="4">
        <v>3461.61</v>
      </c>
      <c r="S63" s="22">
        <v>21680.61</v>
      </c>
      <c r="T63" s="19" t="s">
        <v>2097</v>
      </c>
      <c r="U63" s="8"/>
      <c r="W63" s="156" t="s">
        <v>2085</v>
      </c>
      <c r="X63" s="4">
        <v>27025.775212799999</v>
      </c>
      <c r="Y63" s="4">
        <v>5134.8972904319999</v>
      </c>
      <c r="Z63" s="22">
        <v>32160.672503231999</v>
      </c>
      <c r="AA63" s="19" t="s">
        <v>2097</v>
      </c>
      <c r="AB63" s="43">
        <v>2.5000000000000001E-2</v>
      </c>
    </row>
    <row r="64" spans="2:28" ht="13" x14ac:dyDescent="0.3">
      <c r="B64" s="157" t="s">
        <v>2085</v>
      </c>
      <c r="C64" s="4">
        <v>16785.5625</v>
      </c>
      <c r="D64" s="4">
        <v>3189.256875</v>
      </c>
      <c r="E64" s="22">
        <v>19974.819374999999</v>
      </c>
      <c r="F64" s="19" t="s">
        <v>2098</v>
      </c>
      <c r="G64" s="8">
        <v>0.1576249999999999</v>
      </c>
      <c r="I64" s="157" t="s">
        <v>2085</v>
      </c>
      <c r="J64" s="4">
        <v>22148.326180514479</v>
      </c>
      <c r="K64" s="4">
        <v>4208.1819742977514</v>
      </c>
      <c r="L64" s="22">
        <v>26356.508154812233</v>
      </c>
      <c r="M64" s="19" t="s">
        <v>2098</v>
      </c>
      <c r="N64" s="8">
        <v>1.5256137349934344</v>
      </c>
      <c r="P64" s="157" t="s">
        <v>2085</v>
      </c>
      <c r="Q64" s="4">
        <v>20822</v>
      </c>
      <c r="R64" s="4">
        <v>3956.18</v>
      </c>
      <c r="S64" s="22">
        <v>24778.18</v>
      </c>
      <c r="T64" s="19" t="s">
        <v>2098</v>
      </c>
      <c r="U64" s="8"/>
      <c r="W64" s="157" t="s">
        <v>2085</v>
      </c>
      <c r="X64" s="4">
        <v>41889.951579840003</v>
      </c>
      <c r="Y64" s="4">
        <v>7959.0908001696007</v>
      </c>
      <c r="Z64" s="22">
        <v>49849.042380009603</v>
      </c>
      <c r="AA64" s="19" t="s">
        <v>2098</v>
      </c>
      <c r="AB64" s="43">
        <v>2.5000000000000001E-2</v>
      </c>
    </row>
    <row r="65" spans="2:28" x14ac:dyDescent="0.25">
      <c r="P65" s="3" t="s">
        <v>2083</v>
      </c>
    </row>
    <row r="66" spans="2:28" x14ac:dyDescent="0.25">
      <c r="P66" s="3" t="s">
        <v>2091</v>
      </c>
    </row>
    <row r="68" spans="2:28" s="21" customFormat="1" x14ac:dyDescent="0.25">
      <c r="B68" s="153" t="s">
        <v>2069</v>
      </c>
      <c r="C68" s="20">
        <v>1</v>
      </c>
      <c r="D68" s="20">
        <v>2</v>
      </c>
      <c r="E68" s="20">
        <v>3</v>
      </c>
      <c r="F68" s="20">
        <v>5</v>
      </c>
      <c r="G68" s="20">
        <v>6</v>
      </c>
      <c r="I68" s="153" t="s">
        <v>2069</v>
      </c>
      <c r="J68" s="20">
        <v>1</v>
      </c>
      <c r="K68" s="20">
        <v>2</v>
      </c>
      <c r="L68" s="20">
        <v>3</v>
      </c>
      <c r="M68" s="20">
        <v>5</v>
      </c>
      <c r="N68" s="20">
        <v>6</v>
      </c>
      <c r="P68" s="153" t="s">
        <v>2069</v>
      </c>
      <c r="Q68" s="20">
        <v>1</v>
      </c>
      <c r="R68" s="20">
        <v>2</v>
      </c>
      <c r="S68" s="20">
        <v>3</v>
      </c>
      <c r="T68" s="20">
        <v>5</v>
      </c>
      <c r="U68" s="20">
        <v>6</v>
      </c>
      <c r="W68" s="153" t="s">
        <v>2069</v>
      </c>
      <c r="X68" s="20">
        <v>1</v>
      </c>
      <c r="Y68" s="20">
        <v>2</v>
      </c>
      <c r="Z68" s="20">
        <v>3</v>
      </c>
      <c r="AA68" s="20">
        <v>5</v>
      </c>
      <c r="AB68" s="20">
        <v>6</v>
      </c>
    </row>
    <row r="69" spans="2:28" s="21" customFormat="1" ht="23" x14ac:dyDescent="0.25">
      <c r="B69" s="153"/>
      <c r="C69" s="20" t="s">
        <v>2070</v>
      </c>
      <c r="D69" s="20" t="s">
        <v>2071</v>
      </c>
      <c r="E69" s="20" t="s">
        <v>2072</v>
      </c>
      <c r="F69" s="20" t="s">
        <v>2073</v>
      </c>
      <c r="G69" s="20" t="s">
        <v>2074</v>
      </c>
      <c r="I69" s="153"/>
      <c r="J69" s="20" t="s">
        <v>2070</v>
      </c>
      <c r="K69" s="20" t="s">
        <v>2071</v>
      </c>
      <c r="L69" s="20" t="s">
        <v>2072</v>
      </c>
      <c r="M69" s="20" t="s">
        <v>2073</v>
      </c>
      <c r="N69" s="20" t="s">
        <v>2074</v>
      </c>
      <c r="P69" s="153"/>
      <c r="Q69" s="20" t="s">
        <v>2070</v>
      </c>
      <c r="R69" s="20" t="s">
        <v>2071</v>
      </c>
      <c r="S69" s="20" t="s">
        <v>2072</v>
      </c>
      <c r="T69" s="20" t="s">
        <v>2073</v>
      </c>
      <c r="U69" s="20" t="s">
        <v>2074</v>
      </c>
      <c r="W69" s="153"/>
      <c r="X69" s="20" t="s">
        <v>2070</v>
      </c>
      <c r="Y69" s="20" t="s">
        <v>2071</v>
      </c>
      <c r="Z69" s="20" t="s">
        <v>2072</v>
      </c>
      <c r="AA69" s="20" t="s">
        <v>2073</v>
      </c>
      <c r="AB69" s="20" t="s">
        <v>2074</v>
      </c>
    </row>
    <row r="70" spans="2:28" ht="13" x14ac:dyDescent="0.3">
      <c r="B70" s="155" t="s">
        <v>2099</v>
      </c>
      <c r="C70" s="4">
        <v>11751.5</v>
      </c>
      <c r="D70" s="4">
        <v>2232.7849999999999</v>
      </c>
      <c r="E70" s="22">
        <v>13984.285</v>
      </c>
      <c r="F70" s="19" t="s">
        <v>2092</v>
      </c>
      <c r="G70" s="8">
        <v>-5.0000000000000044E-2</v>
      </c>
      <c r="I70" s="155" t="s">
        <v>2099</v>
      </c>
      <c r="J70" s="4">
        <v>1993.8626743784341</v>
      </c>
      <c r="K70" s="4">
        <v>378.83390813190249</v>
      </c>
      <c r="L70" s="22">
        <v>2372.6965825103366</v>
      </c>
      <c r="M70" s="19" t="s">
        <v>2092</v>
      </c>
      <c r="N70" s="8">
        <v>0.4528745644599303</v>
      </c>
      <c r="P70" s="155" t="s">
        <v>2099</v>
      </c>
      <c r="Q70" s="4">
        <v>6986</v>
      </c>
      <c r="R70" s="4">
        <v>1327.34</v>
      </c>
      <c r="S70" s="22">
        <v>8313.34</v>
      </c>
      <c r="T70" s="19" t="s">
        <v>2092</v>
      </c>
      <c r="U70" s="8"/>
      <c r="W70" s="155" t="s">
        <v>2099</v>
      </c>
      <c r="X70" s="4">
        <v>17395.9012864</v>
      </c>
      <c r="Y70" s="4">
        <v>3305.221244416</v>
      </c>
      <c r="Z70" s="22">
        <v>20701.122530815999</v>
      </c>
      <c r="AA70" s="19" t="s">
        <v>2092</v>
      </c>
      <c r="AB70" s="43">
        <v>2.5000000000000001E-2</v>
      </c>
    </row>
    <row r="71" spans="2:28" ht="13" x14ac:dyDescent="0.3">
      <c r="B71" s="156" t="s">
        <v>2099</v>
      </c>
      <c r="C71" s="33">
        <v>12370</v>
      </c>
      <c r="D71" s="33">
        <v>2350.3000000000002</v>
      </c>
      <c r="E71" s="34">
        <v>14720.3</v>
      </c>
      <c r="F71" s="36" t="s">
        <v>2100</v>
      </c>
      <c r="G71" s="35">
        <v>0</v>
      </c>
      <c r="I71" s="156" t="s">
        <v>2099</v>
      </c>
      <c r="J71" s="4">
        <v>4402.6819584274717</v>
      </c>
      <c r="K71" s="4">
        <v>836.50957210121965</v>
      </c>
      <c r="L71" s="22">
        <v>5239.1915305286911</v>
      </c>
      <c r="M71" s="19" t="s">
        <v>2093</v>
      </c>
      <c r="N71" s="8">
        <v>1</v>
      </c>
      <c r="P71" s="156" t="s">
        <v>2099</v>
      </c>
      <c r="Q71" s="4">
        <v>9314</v>
      </c>
      <c r="R71" s="4">
        <v>1769.66</v>
      </c>
      <c r="S71" s="22">
        <v>11083.66</v>
      </c>
      <c r="T71" s="19" t="s">
        <v>2093</v>
      </c>
      <c r="U71" s="8"/>
      <c r="W71" s="156" t="s">
        <v>2099</v>
      </c>
      <c r="X71" s="4">
        <v>21224.552774880001</v>
      </c>
      <c r="Y71" s="4">
        <v>4032.6650272272004</v>
      </c>
      <c r="Z71" s="22">
        <v>25257.217802107203</v>
      </c>
      <c r="AA71" s="19" t="s">
        <v>2093</v>
      </c>
      <c r="AB71" s="43">
        <v>2.5000000000000001E-2</v>
      </c>
    </row>
    <row r="72" spans="2:28" ht="13" x14ac:dyDescent="0.3">
      <c r="B72" s="156" t="s">
        <v>2099</v>
      </c>
      <c r="C72" s="6">
        <v>12988.5</v>
      </c>
      <c r="D72" s="6">
        <v>2467.8150000000001</v>
      </c>
      <c r="E72" s="23">
        <v>15456.315000000001</v>
      </c>
      <c r="F72" s="19" t="s">
        <v>2095</v>
      </c>
      <c r="G72" s="9">
        <v>5.0000000000000044E-2</v>
      </c>
      <c r="I72" s="156" t="s">
        <v>2099</v>
      </c>
      <c r="J72" s="6">
        <v>9721.636638343407</v>
      </c>
      <c r="K72" s="6">
        <v>1847.1109612852474</v>
      </c>
      <c r="L72" s="23">
        <v>11568.747599628654</v>
      </c>
      <c r="M72" s="19" t="s">
        <v>2095</v>
      </c>
      <c r="N72" s="9">
        <v>1.373719512195122</v>
      </c>
      <c r="P72" s="156" t="s">
        <v>2099</v>
      </c>
      <c r="Q72" s="6">
        <v>11643</v>
      </c>
      <c r="R72" s="6">
        <v>2212.17</v>
      </c>
      <c r="S72" s="23">
        <v>13855.17</v>
      </c>
      <c r="T72" s="19" t="s">
        <v>2095</v>
      </c>
      <c r="U72" s="9"/>
      <c r="W72" s="156" t="s">
        <v>2099</v>
      </c>
      <c r="X72" s="6">
        <v>25783.2108352</v>
      </c>
      <c r="Y72" s="6">
        <v>4898.810058688</v>
      </c>
      <c r="Z72" s="23">
        <v>30682.020893887999</v>
      </c>
      <c r="AA72" s="19" t="s">
        <v>2095</v>
      </c>
      <c r="AB72" s="43">
        <v>2.5000000000000001E-2</v>
      </c>
    </row>
    <row r="73" spans="2:28" ht="13" x14ac:dyDescent="0.3">
      <c r="B73" s="156" t="s">
        <v>2099</v>
      </c>
      <c r="C73" s="6">
        <v>13637.925000000001</v>
      </c>
      <c r="D73" s="6">
        <v>2591.2057500000001</v>
      </c>
      <c r="E73" s="23">
        <v>16229.13075</v>
      </c>
      <c r="F73" s="19" t="s">
        <v>2096</v>
      </c>
      <c r="G73" s="9">
        <v>0.10250000000000004</v>
      </c>
      <c r="I73" s="156" t="s">
        <v>2099</v>
      </c>
      <c r="J73" s="6">
        <v>13354.801940563331</v>
      </c>
      <c r="K73" s="6">
        <v>2537.4123687070328</v>
      </c>
      <c r="L73" s="23">
        <v>15892.214309270365</v>
      </c>
      <c r="M73" s="19" t="s">
        <v>2096</v>
      </c>
      <c r="N73" s="9">
        <v>1.6756358885017419</v>
      </c>
      <c r="P73" s="156" t="s">
        <v>2099</v>
      </c>
      <c r="Q73" s="6">
        <v>13971</v>
      </c>
      <c r="R73" s="6">
        <v>2654.4900000000002</v>
      </c>
      <c r="S73" s="23">
        <v>16625.490000000002</v>
      </c>
      <c r="T73" s="19" t="s">
        <v>2096</v>
      </c>
      <c r="U73" s="9"/>
      <c r="W73" s="156" t="s">
        <v>2099</v>
      </c>
      <c r="X73" s="6">
        <v>39140.777894400002</v>
      </c>
      <c r="Y73" s="6">
        <v>7436.7477999360008</v>
      </c>
      <c r="Z73" s="23">
        <v>46577.525694336</v>
      </c>
      <c r="AA73" s="19" t="s">
        <v>2096</v>
      </c>
      <c r="AB73" s="43">
        <v>2.5000000000000001E-2</v>
      </c>
    </row>
    <row r="74" spans="2:28" ht="13" x14ac:dyDescent="0.3">
      <c r="B74" s="156" t="s">
        <v>2099</v>
      </c>
      <c r="C74" s="4">
        <v>14319.821250000001</v>
      </c>
      <c r="D74" s="4">
        <v>2720.7660375</v>
      </c>
      <c r="E74" s="22">
        <v>17040.587287500002</v>
      </c>
      <c r="F74" s="19" t="s">
        <v>2097</v>
      </c>
      <c r="G74" s="8">
        <v>0.15762500000000013</v>
      </c>
      <c r="I74" s="156" t="s">
        <v>2099</v>
      </c>
      <c r="J74" s="4">
        <v>16289.923246181643</v>
      </c>
      <c r="K74" s="4">
        <v>3095.0854167745119</v>
      </c>
      <c r="L74" s="22">
        <v>19385.008662956156</v>
      </c>
      <c r="M74" s="19" t="s">
        <v>2097</v>
      </c>
      <c r="N74" s="8">
        <v>1.9775522648083625</v>
      </c>
      <c r="P74" s="156" t="s">
        <v>2099</v>
      </c>
      <c r="Q74" s="4">
        <v>16300</v>
      </c>
      <c r="R74" s="4">
        <v>3097</v>
      </c>
      <c r="S74" s="22">
        <v>19397</v>
      </c>
      <c r="T74" s="19" t="s">
        <v>2097</v>
      </c>
      <c r="U74" s="8"/>
      <c r="W74" s="156" t="s">
        <v>2099</v>
      </c>
      <c r="X74" s="4">
        <v>52187.703859199995</v>
      </c>
      <c r="Y74" s="4">
        <v>9915.6637332479986</v>
      </c>
      <c r="Z74" s="22">
        <v>62103.36759244799</v>
      </c>
      <c r="AA74" s="19" t="s">
        <v>2097</v>
      </c>
      <c r="AB74" s="43">
        <v>2.5000000000000001E-2</v>
      </c>
    </row>
    <row r="75" spans="2:28" ht="13" x14ac:dyDescent="0.3">
      <c r="B75" s="157" t="s">
        <v>2099</v>
      </c>
      <c r="C75" s="4">
        <v>15035.812312500002</v>
      </c>
      <c r="D75" s="4">
        <v>2856.8043393750004</v>
      </c>
      <c r="E75" s="22">
        <v>17892.616651875003</v>
      </c>
      <c r="F75" s="19" t="s">
        <v>2098</v>
      </c>
      <c r="G75" s="8">
        <v>0.21550625000000023</v>
      </c>
      <c r="I75" s="157" t="s">
        <v>2099</v>
      </c>
      <c r="J75" s="4">
        <v>19225.044551799961</v>
      </c>
      <c r="K75" s="4">
        <v>3652.7584648419929</v>
      </c>
      <c r="L75" s="22">
        <v>22877.803016641956</v>
      </c>
      <c r="M75" s="19" t="s">
        <v>2098</v>
      </c>
      <c r="N75" s="8">
        <v>2.1164337979094077</v>
      </c>
      <c r="P75" s="157" t="s">
        <v>2099</v>
      </c>
      <c r="Q75" s="4">
        <v>18628</v>
      </c>
      <c r="R75" s="4">
        <v>3539.32</v>
      </c>
      <c r="S75" s="22">
        <v>22167.32</v>
      </c>
      <c r="T75" s="19" t="s">
        <v>2098</v>
      </c>
      <c r="U75" s="8"/>
      <c r="W75" s="157" t="s">
        <v>2099</v>
      </c>
      <c r="X75" s="4">
        <v>75150.293557248006</v>
      </c>
      <c r="Y75" s="4">
        <v>14278.555775877121</v>
      </c>
      <c r="Z75" s="22">
        <v>89428.849333125123</v>
      </c>
      <c r="AA75" s="19" t="s">
        <v>2098</v>
      </c>
      <c r="AB75" s="43">
        <v>2.5000000000000001E-2</v>
      </c>
    </row>
    <row r="76" spans="2:28" x14ac:dyDescent="0.25">
      <c r="P76" s="3" t="s">
        <v>2083</v>
      </c>
    </row>
    <row r="77" spans="2:28" x14ac:dyDescent="0.25">
      <c r="P77" s="3" t="s">
        <v>2091</v>
      </c>
    </row>
    <row r="79" spans="2:28" ht="15" customHeight="1" x14ac:dyDescent="0.25">
      <c r="B79" s="152" t="s">
        <v>2101</v>
      </c>
      <c r="C79" s="152"/>
      <c r="D79" s="152"/>
      <c r="E79" s="152"/>
      <c r="F79" s="152"/>
      <c r="G79" s="152"/>
      <c r="I79" s="152" t="s">
        <v>2101</v>
      </c>
      <c r="J79" s="152"/>
      <c r="K79" s="152"/>
      <c r="L79" s="152"/>
      <c r="M79" s="152"/>
      <c r="N79" s="152"/>
      <c r="P79" s="152" t="s">
        <v>2101</v>
      </c>
      <c r="Q79" s="152"/>
      <c r="R79" s="152"/>
      <c r="S79" s="152"/>
      <c r="T79" s="152"/>
      <c r="U79" s="152"/>
      <c r="W79" s="152" t="s">
        <v>2101</v>
      </c>
      <c r="X79" s="152"/>
      <c r="Y79" s="152"/>
      <c r="Z79" s="152"/>
      <c r="AA79" s="152"/>
      <c r="AB79" s="152"/>
    </row>
    <row r="81" spans="2:28" s="21" customFormat="1" x14ac:dyDescent="0.25">
      <c r="B81" s="153" t="s">
        <v>2069</v>
      </c>
      <c r="C81" s="20">
        <v>1</v>
      </c>
      <c r="D81" s="20">
        <v>2</v>
      </c>
      <c r="E81" s="20">
        <v>3</v>
      </c>
      <c r="F81" s="20">
        <v>5</v>
      </c>
      <c r="G81" s="20">
        <v>6</v>
      </c>
      <c r="I81" s="153" t="s">
        <v>2069</v>
      </c>
      <c r="J81" s="20">
        <v>1</v>
      </c>
      <c r="K81" s="20">
        <v>2</v>
      </c>
      <c r="L81" s="20">
        <v>3</v>
      </c>
      <c r="M81" s="20">
        <v>5</v>
      </c>
      <c r="N81" s="20">
        <v>6</v>
      </c>
      <c r="P81" s="153" t="s">
        <v>2069</v>
      </c>
      <c r="Q81" s="20">
        <v>1</v>
      </c>
      <c r="R81" s="20">
        <v>2</v>
      </c>
      <c r="S81" s="20">
        <v>3</v>
      </c>
      <c r="T81" s="20">
        <v>5</v>
      </c>
      <c r="U81" s="20">
        <v>6</v>
      </c>
      <c r="W81" s="153" t="s">
        <v>2069</v>
      </c>
      <c r="X81" s="20">
        <v>1</v>
      </c>
      <c r="Y81" s="20">
        <v>2</v>
      </c>
      <c r="Z81" s="20">
        <v>3</v>
      </c>
      <c r="AA81" s="20">
        <v>5</v>
      </c>
      <c r="AB81" s="20">
        <v>6</v>
      </c>
    </row>
    <row r="82" spans="2:28" s="21" customFormat="1" ht="23" x14ac:dyDescent="0.25">
      <c r="B82" s="153"/>
      <c r="C82" s="20" t="s">
        <v>2070</v>
      </c>
      <c r="D82" s="20" t="s">
        <v>2071</v>
      </c>
      <c r="E82" s="20" t="s">
        <v>2072</v>
      </c>
      <c r="F82" s="20" t="s">
        <v>2073</v>
      </c>
      <c r="G82" s="20" t="s">
        <v>2074</v>
      </c>
      <c r="I82" s="153"/>
      <c r="J82" s="20" t="s">
        <v>2070</v>
      </c>
      <c r="K82" s="20" t="s">
        <v>2071</v>
      </c>
      <c r="L82" s="20" t="s">
        <v>2072</v>
      </c>
      <c r="M82" s="20" t="s">
        <v>2073</v>
      </c>
      <c r="N82" s="20" t="s">
        <v>2074</v>
      </c>
      <c r="P82" s="153"/>
      <c r="Q82" s="20" t="s">
        <v>2070</v>
      </c>
      <c r="R82" s="20" t="s">
        <v>2071</v>
      </c>
      <c r="S82" s="20" t="s">
        <v>2072</v>
      </c>
      <c r="T82" s="20" t="s">
        <v>2073</v>
      </c>
      <c r="U82" s="20" t="s">
        <v>2074</v>
      </c>
      <c r="W82" s="153"/>
      <c r="X82" s="20" t="s">
        <v>2070</v>
      </c>
      <c r="Y82" s="20" t="s">
        <v>2071</v>
      </c>
      <c r="Z82" s="20" t="s">
        <v>2072</v>
      </c>
      <c r="AA82" s="20" t="s">
        <v>2073</v>
      </c>
      <c r="AB82" s="20" t="s">
        <v>2074</v>
      </c>
    </row>
    <row r="83" spans="2:28" x14ac:dyDescent="0.25">
      <c r="B83" s="155" t="s">
        <v>2102</v>
      </c>
      <c r="C83" s="33">
        <v>4040</v>
      </c>
      <c r="D83" s="33">
        <v>767.6</v>
      </c>
      <c r="E83" s="34">
        <v>4807.6000000000004</v>
      </c>
      <c r="F83" s="31" t="s">
        <v>2103</v>
      </c>
      <c r="G83" s="35">
        <v>0</v>
      </c>
      <c r="I83" s="155" t="s">
        <v>2102</v>
      </c>
      <c r="J83" s="4">
        <v>3133.6736626092916</v>
      </c>
      <c r="K83" s="4">
        <v>595.39799589576546</v>
      </c>
      <c r="L83" s="22">
        <v>3729.0716585050568</v>
      </c>
      <c r="M83" s="5" t="s">
        <v>2103</v>
      </c>
      <c r="N83" s="8">
        <v>1</v>
      </c>
      <c r="P83" s="155" t="s">
        <v>2102</v>
      </c>
      <c r="Q83" s="4">
        <v>4163</v>
      </c>
      <c r="R83" s="4">
        <v>790.97</v>
      </c>
      <c r="S83" s="22">
        <v>4953.97</v>
      </c>
      <c r="T83" s="5" t="s">
        <v>2103</v>
      </c>
      <c r="U83" s="8"/>
      <c r="W83" s="155" t="s">
        <v>2102</v>
      </c>
      <c r="X83" s="4">
        <v>6956.8073090879998</v>
      </c>
      <c r="Y83" s="4">
        <v>1321.79338872672</v>
      </c>
      <c r="Z83" s="22">
        <v>8278.6006978147198</v>
      </c>
      <c r="AA83" s="5" t="s">
        <v>2103</v>
      </c>
      <c r="AB83" s="43">
        <v>2.5000000000000001E-2</v>
      </c>
    </row>
    <row r="84" spans="2:28" x14ac:dyDescent="0.25">
      <c r="B84" s="156" t="s">
        <v>2085</v>
      </c>
      <c r="C84" s="4">
        <v>4242</v>
      </c>
      <c r="D84" s="4">
        <v>805.98</v>
      </c>
      <c r="E84" s="22">
        <v>5047.9799999999996</v>
      </c>
      <c r="F84" s="5" t="s">
        <v>2104</v>
      </c>
      <c r="G84" s="8">
        <v>5.0000000000000044E-2</v>
      </c>
      <c r="I84" s="156" t="s">
        <v>2085</v>
      </c>
      <c r="J84" s="4">
        <v>5359.7760658759571</v>
      </c>
      <c r="K84" s="4">
        <v>1018.3574525164319</v>
      </c>
      <c r="L84" s="22">
        <v>6378.1335183923893</v>
      </c>
      <c r="M84" s="5" t="s">
        <v>2104</v>
      </c>
      <c r="N84" s="8">
        <v>1.7103810552541947</v>
      </c>
      <c r="P84" s="156" t="s">
        <v>2085</v>
      </c>
      <c r="Q84" s="4">
        <v>6245</v>
      </c>
      <c r="R84" s="4">
        <v>1186.55</v>
      </c>
      <c r="S84" s="22">
        <v>7431.55</v>
      </c>
      <c r="T84" s="5" t="s">
        <v>2104</v>
      </c>
      <c r="U84" s="8"/>
      <c r="W84" s="156" t="s">
        <v>2085</v>
      </c>
      <c r="X84" s="4">
        <v>12580.964323199998</v>
      </c>
      <c r="Y84" s="4">
        <v>2390.3832214079998</v>
      </c>
      <c r="Z84" s="22">
        <v>14971.347544607997</v>
      </c>
      <c r="AA84" s="5" t="s">
        <v>2104</v>
      </c>
      <c r="AB84" s="43">
        <v>2.5000000000000001E-2</v>
      </c>
    </row>
    <row r="85" spans="2:28" x14ac:dyDescent="0.25">
      <c r="B85" s="156" t="s">
        <v>2085</v>
      </c>
      <c r="C85" s="6">
        <v>4454.1000000000004</v>
      </c>
      <c r="D85" s="6">
        <v>846.27900000000011</v>
      </c>
      <c r="E85" s="23">
        <v>5300.3790000000008</v>
      </c>
      <c r="F85" s="5" t="s">
        <v>2105</v>
      </c>
      <c r="G85" s="9">
        <v>0.10250000000000004</v>
      </c>
      <c r="I85" s="156" t="s">
        <v>2085</v>
      </c>
      <c r="J85" s="6">
        <v>7461.6490328861364</v>
      </c>
      <c r="K85" s="6">
        <v>1417.713316248366</v>
      </c>
      <c r="L85" s="23">
        <v>8879.3623491345024</v>
      </c>
      <c r="M85" s="5" t="s">
        <v>2105</v>
      </c>
      <c r="N85" s="9">
        <v>2.3811187239813298</v>
      </c>
      <c r="P85" s="156" t="s">
        <v>2085</v>
      </c>
      <c r="Q85" s="6">
        <v>8326</v>
      </c>
      <c r="R85" s="6">
        <v>1581.94</v>
      </c>
      <c r="S85" s="23">
        <v>9907.94</v>
      </c>
      <c r="T85" s="5" t="s">
        <v>2105</v>
      </c>
      <c r="U85" s="9"/>
      <c r="W85" s="156" t="s">
        <v>2085</v>
      </c>
      <c r="X85" s="6">
        <v>16774.6190976</v>
      </c>
      <c r="Y85" s="6">
        <v>3187.1776285440001</v>
      </c>
      <c r="Z85" s="23">
        <v>19961.796726143999</v>
      </c>
      <c r="AA85" s="5" t="s">
        <v>2105</v>
      </c>
      <c r="AB85" s="43">
        <v>2.5000000000000001E-2</v>
      </c>
    </row>
    <row r="86" spans="2:28" x14ac:dyDescent="0.25">
      <c r="B86" s="157" t="s">
        <v>2085</v>
      </c>
      <c r="C86" s="6">
        <v>4676.8050000000003</v>
      </c>
      <c r="D86" s="6">
        <v>888.59295000000009</v>
      </c>
      <c r="E86" s="23">
        <v>5565.3979500000005</v>
      </c>
      <c r="F86" s="5" t="s">
        <v>2106</v>
      </c>
      <c r="G86" s="9">
        <v>0.15762500000000013</v>
      </c>
      <c r="I86" s="157" t="s">
        <v>2085</v>
      </c>
      <c r="J86" s="6">
        <v>8428.5105977108178</v>
      </c>
      <c r="K86" s="6">
        <v>1601.4170135650554</v>
      </c>
      <c r="L86" s="23">
        <v>10029.927611275873</v>
      </c>
      <c r="M86" s="5" t="s">
        <v>2106</v>
      </c>
      <c r="N86" s="9">
        <v>2.6896580515958117</v>
      </c>
      <c r="P86" s="157" t="s">
        <v>2085</v>
      </c>
      <c r="Q86" s="6">
        <v>10408</v>
      </c>
      <c r="R86" s="6">
        <v>1977.52</v>
      </c>
      <c r="S86" s="23">
        <v>12385.52</v>
      </c>
      <c r="T86" s="5" t="s">
        <v>2106</v>
      </c>
      <c r="U86" s="9"/>
      <c r="W86" s="157" t="s">
        <v>2085</v>
      </c>
      <c r="X86" s="6">
        <v>26168.405792256002</v>
      </c>
      <c r="Y86" s="6">
        <v>4971.9971005286407</v>
      </c>
      <c r="Z86" s="23">
        <v>31140.402892784645</v>
      </c>
      <c r="AA86" s="5" t="s">
        <v>2106</v>
      </c>
      <c r="AB86" s="43">
        <v>2.5000000000000001E-2</v>
      </c>
    </row>
    <row r="87" spans="2:28" x14ac:dyDescent="0.25">
      <c r="P87" s="3" t="s">
        <v>2083</v>
      </c>
    </row>
    <row r="88" spans="2:28" x14ac:dyDescent="0.25">
      <c r="P88" s="3" t="s">
        <v>2091</v>
      </c>
    </row>
    <row r="90" spans="2:28" ht="17.149999999999999" customHeight="1" x14ac:dyDescent="0.25">
      <c r="B90" s="152" t="s">
        <v>2107</v>
      </c>
      <c r="C90" s="152"/>
      <c r="D90" s="152"/>
      <c r="E90" s="152"/>
      <c r="F90" s="152"/>
      <c r="G90" s="152"/>
      <c r="I90" s="152" t="s">
        <v>2107</v>
      </c>
      <c r="J90" s="152"/>
      <c r="K90" s="152"/>
      <c r="L90" s="152"/>
      <c r="M90" s="152"/>
      <c r="N90" s="152"/>
      <c r="P90" s="152" t="s">
        <v>2107</v>
      </c>
      <c r="Q90" s="152"/>
      <c r="R90" s="152"/>
      <c r="S90" s="152"/>
      <c r="T90" s="152"/>
      <c r="U90" s="152"/>
      <c r="W90" s="152" t="s">
        <v>2107</v>
      </c>
      <c r="X90" s="152"/>
      <c r="Y90" s="152"/>
      <c r="Z90" s="152"/>
      <c r="AA90" s="152"/>
      <c r="AB90" s="152"/>
    </row>
    <row r="92" spans="2:28" s="21" customFormat="1" x14ac:dyDescent="0.25">
      <c r="B92" s="153" t="s">
        <v>2069</v>
      </c>
      <c r="C92" s="20">
        <v>1</v>
      </c>
      <c r="D92" s="20">
        <v>2</v>
      </c>
      <c r="E92" s="20">
        <v>3</v>
      </c>
      <c r="F92" s="20">
        <v>5</v>
      </c>
      <c r="G92" s="20">
        <v>6</v>
      </c>
      <c r="I92" s="153" t="s">
        <v>2069</v>
      </c>
      <c r="J92" s="20">
        <v>1</v>
      </c>
      <c r="K92" s="20">
        <v>2</v>
      </c>
      <c r="L92" s="20">
        <v>3</v>
      </c>
      <c r="M92" s="20">
        <v>5</v>
      </c>
      <c r="N92" s="20">
        <v>6</v>
      </c>
      <c r="P92" s="153" t="s">
        <v>2069</v>
      </c>
      <c r="Q92" s="20">
        <v>1</v>
      </c>
      <c r="R92" s="20">
        <v>2</v>
      </c>
      <c r="S92" s="20">
        <v>3</v>
      </c>
      <c r="T92" s="20">
        <v>5</v>
      </c>
      <c r="U92" s="20">
        <v>6</v>
      </c>
      <c r="W92" s="153" t="s">
        <v>2069</v>
      </c>
      <c r="X92" s="20">
        <v>1</v>
      </c>
      <c r="Y92" s="20">
        <v>2</v>
      </c>
      <c r="Z92" s="20">
        <v>3</v>
      </c>
      <c r="AA92" s="20">
        <v>5</v>
      </c>
      <c r="AB92" s="20">
        <v>6</v>
      </c>
    </row>
    <row r="93" spans="2:28" s="21" customFormat="1" ht="23" x14ac:dyDescent="0.25">
      <c r="B93" s="153"/>
      <c r="C93" s="20" t="s">
        <v>2070</v>
      </c>
      <c r="D93" s="20" t="s">
        <v>2071</v>
      </c>
      <c r="E93" s="20" t="s">
        <v>2072</v>
      </c>
      <c r="F93" s="20" t="s">
        <v>2073</v>
      </c>
      <c r="G93" s="20" t="s">
        <v>2074</v>
      </c>
      <c r="I93" s="153"/>
      <c r="J93" s="20" t="s">
        <v>2070</v>
      </c>
      <c r="K93" s="20" t="s">
        <v>2071</v>
      </c>
      <c r="L93" s="20" t="s">
        <v>2072</v>
      </c>
      <c r="M93" s="20" t="s">
        <v>2073</v>
      </c>
      <c r="N93" s="20" t="s">
        <v>2074</v>
      </c>
      <c r="P93" s="153"/>
      <c r="Q93" s="20" t="s">
        <v>2070</v>
      </c>
      <c r="R93" s="20" t="s">
        <v>2071</v>
      </c>
      <c r="S93" s="20" t="s">
        <v>2072</v>
      </c>
      <c r="T93" s="20" t="s">
        <v>2073</v>
      </c>
      <c r="U93" s="20" t="s">
        <v>2074</v>
      </c>
      <c r="W93" s="153"/>
      <c r="X93" s="20" t="s">
        <v>2070</v>
      </c>
      <c r="Y93" s="20" t="s">
        <v>2071</v>
      </c>
      <c r="Z93" s="20" t="s">
        <v>2072</v>
      </c>
      <c r="AA93" s="20" t="s">
        <v>2073</v>
      </c>
      <c r="AB93" s="20" t="s">
        <v>2074</v>
      </c>
    </row>
    <row r="94" spans="2:28" ht="13" x14ac:dyDescent="0.3">
      <c r="B94" s="155" t="s">
        <v>2085</v>
      </c>
      <c r="C94" s="4">
        <v>20425</v>
      </c>
      <c r="D94" s="4">
        <v>3880.75</v>
      </c>
      <c r="E94" s="22">
        <v>24305.75</v>
      </c>
      <c r="F94" s="26" t="s">
        <v>2108</v>
      </c>
      <c r="G94" s="8">
        <v>-5.0000000000000044E-2</v>
      </c>
      <c r="H94" s="10"/>
      <c r="I94" s="155" t="s">
        <v>2085</v>
      </c>
      <c r="J94" s="6">
        <v>10172.009296510765</v>
      </c>
      <c r="K94" s="6">
        <v>1932.6817663370455</v>
      </c>
      <c r="L94" s="6">
        <v>12104.691062847811</v>
      </c>
      <c r="M94" s="5" t="s">
        <v>2108</v>
      </c>
      <c r="N94" s="8">
        <v>0.27616645649432536</v>
      </c>
      <c r="P94" s="155" t="s">
        <v>2085</v>
      </c>
      <c r="Q94" s="4">
        <v>19262</v>
      </c>
      <c r="R94" s="4">
        <v>3659.78</v>
      </c>
      <c r="S94" s="22">
        <v>22921.78</v>
      </c>
      <c r="T94" s="5" t="s">
        <v>2108</v>
      </c>
      <c r="U94" s="16"/>
      <c r="W94" s="155" t="s">
        <v>2085</v>
      </c>
      <c r="X94" s="4">
        <v>239193.64268799999</v>
      </c>
      <c r="Y94" s="4">
        <v>45446.792110720002</v>
      </c>
      <c r="Z94" s="22">
        <v>284640.43479872</v>
      </c>
      <c r="AA94" s="5" t="s">
        <v>2108</v>
      </c>
      <c r="AB94" s="44">
        <v>0.05</v>
      </c>
    </row>
    <row r="95" spans="2:28" ht="13" x14ac:dyDescent="0.3">
      <c r="B95" s="156"/>
      <c r="C95" s="33">
        <v>21500</v>
      </c>
      <c r="D95" s="33">
        <v>4085</v>
      </c>
      <c r="E95" s="34">
        <v>25585</v>
      </c>
      <c r="F95" s="37" t="s">
        <v>2109</v>
      </c>
      <c r="G95" s="35">
        <v>0</v>
      </c>
      <c r="I95" s="156"/>
      <c r="J95" s="6">
        <v>36832.89211019651</v>
      </c>
      <c r="K95" s="6">
        <v>6998.249500937337</v>
      </c>
      <c r="L95" s="6">
        <v>43831.141611133848</v>
      </c>
      <c r="M95" s="5" t="s">
        <v>2110</v>
      </c>
      <c r="N95" s="8">
        <v>1</v>
      </c>
      <c r="P95" s="156"/>
      <c r="Q95" s="4">
        <v>46227</v>
      </c>
      <c r="R95" s="4">
        <v>8783.1299999999992</v>
      </c>
      <c r="S95" s="22">
        <v>55010.13</v>
      </c>
      <c r="T95" s="5" t="s">
        <v>2110</v>
      </c>
      <c r="U95" s="16"/>
      <c r="W95" s="156"/>
      <c r="X95" s="4">
        <v>406939.83366400009</v>
      </c>
      <c r="Y95" s="4">
        <v>77318.568396160015</v>
      </c>
      <c r="Z95" s="22">
        <v>484258.40206016012</v>
      </c>
      <c r="AA95" s="5" t="s">
        <v>2110</v>
      </c>
      <c r="AB95" s="44">
        <v>0.05</v>
      </c>
    </row>
    <row r="96" spans="2:28" ht="13" x14ac:dyDescent="0.3">
      <c r="B96" s="156"/>
      <c r="C96" s="4">
        <v>22575</v>
      </c>
      <c r="D96" s="4">
        <v>4289.25</v>
      </c>
      <c r="E96" s="22">
        <v>26864.25</v>
      </c>
      <c r="F96" s="26" t="s">
        <v>2111</v>
      </c>
      <c r="G96" s="8">
        <v>5.0000000000000044E-2</v>
      </c>
      <c r="I96" s="156"/>
      <c r="J96" s="6">
        <v>65507.739869529316</v>
      </c>
      <c r="K96" s="6">
        <v>12446.470575210571</v>
      </c>
      <c r="L96" s="6">
        <v>77954.210444739889</v>
      </c>
      <c r="M96" s="5" t="s">
        <v>2111</v>
      </c>
      <c r="N96" s="8">
        <v>1.7785119798234552</v>
      </c>
      <c r="P96" s="156"/>
      <c r="Q96" s="4">
        <v>77045</v>
      </c>
      <c r="R96" s="4">
        <v>14638.55</v>
      </c>
      <c r="S96" s="22">
        <v>91683.55</v>
      </c>
      <c r="T96" s="5" t="s">
        <v>2111</v>
      </c>
      <c r="U96" s="16"/>
      <c r="W96" s="156"/>
      <c r="X96" s="4">
        <v>574686.02464000008</v>
      </c>
      <c r="Y96" s="4">
        <v>109190.34468160002</v>
      </c>
      <c r="Z96" s="22">
        <v>683876.36932160007</v>
      </c>
      <c r="AA96" s="5" t="s">
        <v>2111</v>
      </c>
      <c r="AB96" s="44">
        <v>0.05</v>
      </c>
    </row>
    <row r="97" spans="2:28" ht="13" x14ac:dyDescent="0.3">
      <c r="B97" s="156"/>
      <c r="C97" s="4">
        <v>23703.75</v>
      </c>
      <c r="D97" s="4">
        <v>4503.7124999999996</v>
      </c>
      <c r="E97" s="22">
        <v>28207.462500000001</v>
      </c>
      <c r="F97" s="26" t="s">
        <v>2112</v>
      </c>
      <c r="G97" s="8">
        <v>0.10250000000000004</v>
      </c>
      <c r="I97" s="156"/>
      <c r="J97" s="6">
        <v>89920.562181155139</v>
      </c>
      <c r="K97" s="6">
        <v>17084.906814419475</v>
      </c>
      <c r="L97" s="6">
        <v>107005.46899557461</v>
      </c>
      <c r="M97" s="5" t="s">
        <v>2112</v>
      </c>
      <c r="N97" s="8">
        <v>2.4413114754098357</v>
      </c>
      <c r="P97" s="156"/>
      <c r="Q97" s="4">
        <v>92454</v>
      </c>
      <c r="R97" s="4">
        <v>17566.259999999998</v>
      </c>
      <c r="S97" s="22">
        <v>110020.26</v>
      </c>
      <c r="T97" s="5" t="s">
        <v>2112</v>
      </c>
      <c r="U97" s="16"/>
      <c r="W97" s="156"/>
      <c r="X97" s="4">
        <v>627495.01068800001</v>
      </c>
      <c r="Y97" s="4">
        <v>119224.05203072001</v>
      </c>
      <c r="Z97" s="22">
        <v>746719.06271872006</v>
      </c>
      <c r="AA97" s="5" t="s">
        <v>2112</v>
      </c>
      <c r="AB97" s="44">
        <v>0.05</v>
      </c>
    </row>
    <row r="98" spans="2:28" ht="13" x14ac:dyDescent="0.3">
      <c r="B98" s="156"/>
      <c r="C98" s="4">
        <v>24888.9375</v>
      </c>
      <c r="D98" s="4">
        <v>4728.8981249999997</v>
      </c>
      <c r="E98" s="22">
        <v>29617.835625</v>
      </c>
      <c r="F98" s="26" t="s">
        <v>2113</v>
      </c>
      <c r="G98" s="8">
        <v>0.1576249999999999</v>
      </c>
      <c r="I98" s="156"/>
      <c r="J98" s="6">
        <v>102126.97333696806</v>
      </c>
      <c r="K98" s="6">
        <v>19404.124934023934</v>
      </c>
      <c r="L98" s="6">
        <v>121531.09827099199</v>
      </c>
      <c r="M98" s="5" t="s">
        <v>2113</v>
      </c>
      <c r="N98" s="8">
        <v>2.7727112232030264</v>
      </c>
      <c r="P98" s="156"/>
      <c r="Q98" s="4">
        <v>100158</v>
      </c>
      <c r="R98" s="4">
        <v>19030.02</v>
      </c>
      <c r="S98" s="22">
        <v>119188.02</v>
      </c>
      <c r="T98" s="5" t="s">
        <v>2113</v>
      </c>
      <c r="U98" s="16"/>
      <c r="W98" s="156"/>
      <c r="X98" s="4">
        <v>813879.66732800019</v>
      </c>
      <c r="Y98" s="4">
        <v>154637.13679232003</v>
      </c>
      <c r="Z98" s="22">
        <v>968516.80412032024</v>
      </c>
      <c r="AA98" s="5" t="s">
        <v>2113</v>
      </c>
      <c r="AB98" s="44">
        <v>0.05</v>
      </c>
    </row>
    <row r="99" spans="2:28" ht="13" x14ac:dyDescent="0.3">
      <c r="B99" s="156"/>
      <c r="C99" s="4">
        <v>26133.384375000001</v>
      </c>
      <c r="D99" s="4">
        <v>4965.3430312500004</v>
      </c>
      <c r="E99" s="22">
        <v>31098.72740625</v>
      </c>
      <c r="F99" s="26" t="s">
        <v>2114</v>
      </c>
      <c r="G99" s="8">
        <v>0.21550625000000001</v>
      </c>
      <c r="I99" s="156"/>
      <c r="J99" s="6">
        <v>114333.384492781</v>
      </c>
      <c r="K99" s="6">
        <v>21723.343053628389</v>
      </c>
      <c r="L99" s="6">
        <v>136056.72754640938</v>
      </c>
      <c r="M99" s="5" t="s">
        <v>2114</v>
      </c>
      <c r="N99" s="8">
        <v>3.1041109709962171</v>
      </c>
      <c r="P99" s="156"/>
      <c r="Q99" s="4">
        <v>115567</v>
      </c>
      <c r="R99" s="4">
        <v>21957.73</v>
      </c>
      <c r="S99" s="22">
        <v>137524.73000000001</v>
      </c>
      <c r="T99" s="5" t="s">
        <v>2114</v>
      </c>
      <c r="U99" s="16"/>
      <c r="W99" s="156"/>
      <c r="X99" s="4">
        <v>942394.99449222418</v>
      </c>
      <c r="Y99" s="4">
        <v>179055.04895352261</v>
      </c>
      <c r="Z99" s="22">
        <v>1121450.0434457469</v>
      </c>
      <c r="AA99" s="5" t="s">
        <v>2114</v>
      </c>
      <c r="AB99" s="44">
        <v>0.05</v>
      </c>
    </row>
    <row r="100" spans="2:28" ht="13" x14ac:dyDescent="0.25">
      <c r="B100" s="157"/>
      <c r="C100" s="4">
        <v>27440.053593750003</v>
      </c>
      <c r="D100" s="4">
        <v>5213.6101828125002</v>
      </c>
      <c r="E100" s="22">
        <v>32653.663776562502</v>
      </c>
      <c r="F100" s="26" t="s">
        <v>2115</v>
      </c>
      <c r="G100" s="8">
        <v>0.27628156250000013</v>
      </c>
      <c r="I100" s="157"/>
      <c r="J100" s="6">
        <v>122145.48763250126</v>
      </c>
      <c r="K100" s="6">
        <v>23207.642650175239</v>
      </c>
      <c r="L100" s="6">
        <v>145353.13028267649</v>
      </c>
      <c r="M100" s="5" t="s">
        <v>2115</v>
      </c>
      <c r="N100" s="8">
        <v>3.3162068095838588</v>
      </c>
      <c r="P100" s="157"/>
      <c r="Q100" s="4">
        <v>130976</v>
      </c>
      <c r="R100" s="4">
        <v>24885.439999999999</v>
      </c>
      <c r="S100" s="22">
        <v>155861.44</v>
      </c>
      <c r="T100" s="5" t="s">
        <v>2115</v>
      </c>
      <c r="U100" s="16"/>
      <c r="W100" s="157"/>
      <c r="X100" s="4">
        <v>1272232.1553206721</v>
      </c>
      <c r="Y100" s="4">
        <v>241724.10951092769</v>
      </c>
      <c r="Z100" s="22">
        <v>1513956.2648315998</v>
      </c>
      <c r="AA100" s="5" t="s">
        <v>2115</v>
      </c>
      <c r="AB100" s="44">
        <v>0.05</v>
      </c>
    </row>
    <row r="101" spans="2:28" x14ac:dyDescent="0.25">
      <c r="P101" s="3" t="s">
        <v>2083</v>
      </c>
    </row>
    <row r="102" spans="2:28" x14ac:dyDescent="0.25">
      <c r="P102" s="3" t="s">
        <v>2091</v>
      </c>
    </row>
    <row r="104" spans="2:28" ht="16" customHeight="1" x14ac:dyDescent="0.25">
      <c r="B104" s="152" t="s">
        <v>2116</v>
      </c>
      <c r="C104" s="152"/>
      <c r="D104" s="152"/>
      <c r="E104" s="152"/>
      <c r="F104" s="152"/>
      <c r="G104" s="152"/>
      <c r="I104" s="152" t="s">
        <v>2116</v>
      </c>
      <c r="J104" s="152"/>
      <c r="K104" s="152"/>
      <c r="L104" s="152"/>
      <c r="M104" s="152"/>
      <c r="N104" s="152"/>
      <c r="P104" s="152" t="s">
        <v>2116</v>
      </c>
      <c r="Q104" s="152"/>
      <c r="R104" s="152"/>
      <c r="S104" s="152"/>
      <c r="T104" s="152"/>
      <c r="U104" s="152"/>
      <c r="W104" s="152" t="s">
        <v>2116</v>
      </c>
      <c r="X104" s="152"/>
      <c r="Y104" s="152"/>
      <c r="Z104" s="152"/>
      <c r="AA104" s="152"/>
      <c r="AB104" s="152"/>
    </row>
    <row r="106" spans="2:28" s="21" customFormat="1" x14ac:dyDescent="0.25">
      <c r="B106" s="153" t="s">
        <v>2069</v>
      </c>
      <c r="C106" s="20">
        <v>1</v>
      </c>
      <c r="D106" s="20">
        <v>2</v>
      </c>
      <c r="E106" s="20">
        <v>3</v>
      </c>
      <c r="F106" s="20">
        <v>5</v>
      </c>
      <c r="G106" s="20">
        <v>6</v>
      </c>
      <c r="I106" s="153" t="s">
        <v>2069</v>
      </c>
      <c r="J106" s="20">
        <v>1</v>
      </c>
      <c r="K106" s="20">
        <v>2</v>
      </c>
      <c r="L106" s="20">
        <v>3</v>
      </c>
      <c r="M106" s="20">
        <v>5</v>
      </c>
      <c r="N106" s="20">
        <v>6</v>
      </c>
      <c r="P106" s="153" t="s">
        <v>2069</v>
      </c>
      <c r="Q106" s="20">
        <v>1</v>
      </c>
      <c r="R106" s="20">
        <v>2</v>
      </c>
      <c r="S106" s="20">
        <v>3</v>
      </c>
      <c r="T106" s="20">
        <v>5</v>
      </c>
      <c r="U106" s="20">
        <v>6</v>
      </c>
      <c r="W106" s="153" t="s">
        <v>2069</v>
      </c>
      <c r="X106" s="20">
        <v>1</v>
      </c>
      <c r="Y106" s="20">
        <v>2</v>
      </c>
      <c r="Z106" s="20">
        <v>3</v>
      </c>
      <c r="AA106" s="20">
        <v>5</v>
      </c>
      <c r="AB106" s="20">
        <v>6</v>
      </c>
    </row>
    <row r="107" spans="2:28" s="21" customFormat="1" ht="23" x14ac:dyDescent="0.25">
      <c r="B107" s="153"/>
      <c r="C107" s="20" t="s">
        <v>2070</v>
      </c>
      <c r="D107" s="20" t="s">
        <v>2071</v>
      </c>
      <c r="E107" s="20" t="s">
        <v>2072</v>
      </c>
      <c r="F107" s="20" t="s">
        <v>2073</v>
      </c>
      <c r="G107" s="20" t="s">
        <v>2074</v>
      </c>
      <c r="I107" s="153"/>
      <c r="J107" s="20" t="s">
        <v>2070</v>
      </c>
      <c r="K107" s="20" t="s">
        <v>2071</v>
      </c>
      <c r="L107" s="20" t="s">
        <v>2072</v>
      </c>
      <c r="M107" s="20" t="s">
        <v>2073</v>
      </c>
      <c r="N107" s="20" t="s">
        <v>2074</v>
      </c>
      <c r="P107" s="153"/>
      <c r="Q107" s="20" t="s">
        <v>2070</v>
      </c>
      <c r="R107" s="20" t="s">
        <v>2071</v>
      </c>
      <c r="S107" s="20" t="s">
        <v>2072</v>
      </c>
      <c r="T107" s="20" t="s">
        <v>2073</v>
      </c>
      <c r="U107" s="20" t="s">
        <v>2074</v>
      </c>
      <c r="W107" s="153"/>
      <c r="X107" s="20" t="s">
        <v>2070</v>
      </c>
      <c r="Y107" s="20" t="s">
        <v>2071</v>
      </c>
      <c r="Z107" s="20" t="s">
        <v>2072</v>
      </c>
      <c r="AA107" s="20" t="s">
        <v>2073</v>
      </c>
      <c r="AB107" s="20" t="s">
        <v>2074</v>
      </c>
    </row>
    <row r="108" spans="2:28" ht="13" x14ac:dyDescent="0.25">
      <c r="B108" s="18" t="s">
        <v>2075</v>
      </c>
      <c r="C108" s="4">
        <v>2495.4756749999997</v>
      </c>
      <c r="D108" s="4">
        <v>474.14037824999997</v>
      </c>
      <c r="E108" s="22">
        <v>2969.6160532499998</v>
      </c>
      <c r="F108" s="27" t="s">
        <v>2117</v>
      </c>
      <c r="G108" s="16"/>
      <c r="I108" s="18" t="s">
        <v>2075</v>
      </c>
      <c r="J108" s="6">
        <v>10286.988127323768</v>
      </c>
      <c r="K108" s="6">
        <v>1954.5277441915159</v>
      </c>
      <c r="L108" s="23">
        <v>12241.515871515283</v>
      </c>
      <c r="M108" s="5"/>
      <c r="N108" s="16"/>
      <c r="P108" s="18" t="s">
        <v>2075</v>
      </c>
      <c r="Q108" s="4">
        <v>1624</v>
      </c>
      <c r="R108" s="4">
        <v>308.56</v>
      </c>
      <c r="S108" s="22">
        <v>1932.56</v>
      </c>
      <c r="T108" s="41" t="s">
        <v>2076</v>
      </c>
      <c r="U108" s="16"/>
      <c r="W108" s="18" t="s">
        <v>2075</v>
      </c>
      <c r="X108" s="4">
        <v>14819.369495583745</v>
      </c>
      <c r="Y108" s="4">
        <v>2815.6802041609117</v>
      </c>
      <c r="Z108" s="22">
        <v>17635.049699744657</v>
      </c>
      <c r="AA108" s="27" t="s">
        <v>2104</v>
      </c>
      <c r="AB108" s="44">
        <v>0.02</v>
      </c>
    </row>
    <row r="109" spans="2:28" ht="13" x14ac:dyDescent="0.25">
      <c r="B109" s="18" t="s">
        <v>2085</v>
      </c>
      <c r="C109" s="4">
        <v>2626.8164999999999</v>
      </c>
      <c r="D109" s="4">
        <v>499.09513499999997</v>
      </c>
      <c r="E109" s="22">
        <v>3125.9116349999999</v>
      </c>
      <c r="F109" s="27" t="s">
        <v>2117</v>
      </c>
      <c r="G109" s="16"/>
      <c r="I109" s="18" t="s">
        <v>2085</v>
      </c>
      <c r="J109" s="6">
        <v>703.78541159112694</v>
      </c>
      <c r="K109" s="6">
        <v>133.71922820231413</v>
      </c>
      <c r="L109" s="23">
        <v>837.50463979344113</v>
      </c>
      <c r="M109" s="5"/>
      <c r="N109" s="16"/>
      <c r="P109" s="18" t="s">
        <v>2085</v>
      </c>
      <c r="Q109" s="4">
        <v>1928</v>
      </c>
      <c r="R109" s="4">
        <v>366.32</v>
      </c>
      <c r="S109" s="22">
        <v>2294.3200000000002</v>
      </c>
      <c r="T109" s="41" t="s">
        <v>2076</v>
      </c>
      <c r="U109" s="16"/>
      <c r="W109" s="18" t="s">
        <v>2085</v>
      </c>
      <c r="X109" s="4">
        <v>12246.813910775809</v>
      </c>
      <c r="Y109" s="4">
        <v>2326.8946430474039</v>
      </c>
      <c r="Z109" s="22">
        <v>14573.708553823213</v>
      </c>
      <c r="AA109" s="27" t="s">
        <v>2104</v>
      </c>
      <c r="AB109" s="44">
        <v>0.02</v>
      </c>
    </row>
    <row r="110" spans="2:28" ht="13" x14ac:dyDescent="0.25">
      <c r="B110" s="18" t="s">
        <v>2118</v>
      </c>
      <c r="C110" s="4">
        <v>2765.0699999999997</v>
      </c>
      <c r="D110" s="4">
        <v>525.36329999999998</v>
      </c>
      <c r="E110" s="22">
        <v>3290.4332999999997</v>
      </c>
      <c r="F110" s="27" t="s">
        <v>2117</v>
      </c>
      <c r="G110" s="16"/>
      <c r="I110" s="18" t="s">
        <v>2118</v>
      </c>
      <c r="J110" s="6">
        <v>542.90366263705926</v>
      </c>
      <c r="K110" s="6">
        <v>103.15169590104126</v>
      </c>
      <c r="L110" s="23">
        <v>646.05535853810056</v>
      </c>
      <c r="M110" s="5"/>
      <c r="N110" s="16"/>
      <c r="P110" s="18" t="s">
        <v>2118</v>
      </c>
      <c r="Q110" s="4">
        <v>775</v>
      </c>
      <c r="R110" s="4">
        <v>147.25</v>
      </c>
      <c r="S110" s="22">
        <v>922.25</v>
      </c>
      <c r="T110" s="41" t="s">
        <v>2076</v>
      </c>
      <c r="U110" s="16"/>
      <c r="W110" s="18" t="s">
        <v>2118</v>
      </c>
      <c r="X110" s="4">
        <v>9420.6260852121613</v>
      </c>
      <c r="Y110" s="4">
        <v>1789.9189561903106</v>
      </c>
      <c r="Z110" s="22">
        <v>11210.545041402473</v>
      </c>
      <c r="AA110" s="27" t="s">
        <v>2104</v>
      </c>
      <c r="AB110" s="44">
        <v>0.02</v>
      </c>
    </row>
    <row r="111" spans="2:28" x14ac:dyDescent="0.25">
      <c r="P111" s="3" t="s">
        <v>2083</v>
      </c>
    </row>
    <row r="112" spans="2:28" x14ac:dyDescent="0.25">
      <c r="P112" s="3" t="s">
        <v>2091</v>
      </c>
    </row>
    <row r="114" spans="2:28" ht="13" customHeight="1" x14ac:dyDescent="0.25">
      <c r="B114" s="152" t="s">
        <v>2119</v>
      </c>
      <c r="C114" s="152"/>
      <c r="D114" s="152"/>
      <c r="E114" s="152"/>
      <c r="F114" s="152"/>
      <c r="G114" s="152"/>
      <c r="I114" s="152" t="s">
        <v>2119</v>
      </c>
      <c r="J114" s="152"/>
      <c r="K114" s="152"/>
      <c r="L114" s="152"/>
      <c r="M114" s="152"/>
      <c r="N114" s="152"/>
      <c r="P114" s="152" t="s">
        <v>2119</v>
      </c>
      <c r="Q114" s="152"/>
      <c r="R114" s="152"/>
      <c r="S114" s="152"/>
      <c r="T114" s="152"/>
      <c r="U114" s="152"/>
      <c r="W114" s="152" t="s">
        <v>2119</v>
      </c>
      <c r="X114" s="152"/>
      <c r="Y114" s="152"/>
      <c r="Z114" s="152"/>
      <c r="AA114" s="152"/>
      <c r="AB114" s="152"/>
    </row>
    <row r="116" spans="2:28" s="21" customFormat="1" x14ac:dyDescent="0.25">
      <c r="B116" s="154" t="s">
        <v>2069</v>
      </c>
      <c r="C116" s="20">
        <v>1</v>
      </c>
      <c r="D116" s="20">
        <v>2</v>
      </c>
      <c r="E116" s="20">
        <v>3</v>
      </c>
      <c r="F116" s="20">
        <v>5</v>
      </c>
      <c r="G116" s="20">
        <v>6</v>
      </c>
      <c r="I116" s="154" t="s">
        <v>2069</v>
      </c>
      <c r="J116" s="20">
        <v>1</v>
      </c>
      <c r="K116" s="20">
        <v>2</v>
      </c>
      <c r="L116" s="20">
        <v>3</v>
      </c>
      <c r="M116" s="20">
        <v>5</v>
      </c>
      <c r="N116" s="20">
        <v>6</v>
      </c>
      <c r="P116" s="154" t="s">
        <v>2069</v>
      </c>
      <c r="Q116" s="20">
        <v>1</v>
      </c>
      <c r="R116" s="20">
        <v>2</v>
      </c>
      <c r="S116" s="20">
        <v>3</v>
      </c>
      <c r="T116" s="20">
        <v>5</v>
      </c>
      <c r="U116" s="20">
        <v>6</v>
      </c>
      <c r="W116" s="154" t="s">
        <v>2069</v>
      </c>
      <c r="X116" s="20">
        <v>1</v>
      </c>
      <c r="Y116" s="20">
        <v>2</v>
      </c>
      <c r="Z116" s="20">
        <v>3</v>
      </c>
      <c r="AA116" s="20">
        <v>5</v>
      </c>
      <c r="AB116" s="20">
        <v>6</v>
      </c>
    </row>
    <row r="117" spans="2:28" s="21" customFormat="1" ht="23" x14ac:dyDescent="0.25">
      <c r="B117" s="154"/>
      <c r="C117" s="20" t="s">
        <v>2070</v>
      </c>
      <c r="D117" s="20" t="s">
        <v>2071</v>
      </c>
      <c r="E117" s="20" t="s">
        <v>2072</v>
      </c>
      <c r="F117" s="20" t="s">
        <v>2073</v>
      </c>
      <c r="G117" s="20" t="s">
        <v>2074</v>
      </c>
      <c r="I117" s="154"/>
      <c r="J117" s="20" t="s">
        <v>2070</v>
      </c>
      <c r="K117" s="20" t="s">
        <v>2071</v>
      </c>
      <c r="L117" s="20" t="s">
        <v>2072</v>
      </c>
      <c r="M117" s="20" t="s">
        <v>2073</v>
      </c>
      <c r="N117" s="20" t="s">
        <v>2074</v>
      </c>
      <c r="P117" s="154"/>
      <c r="Q117" s="20" t="s">
        <v>2070</v>
      </c>
      <c r="R117" s="20" t="s">
        <v>2071</v>
      </c>
      <c r="S117" s="20" t="s">
        <v>2072</v>
      </c>
      <c r="T117" s="20" t="s">
        <v>2073</v>
      </c>
      <c r="U117" s="20" t="s">
        <v>2074</v>
      </c>
      <c r="W117" s="154"/>
      <c r="X117" s="20" t="s">
        <v>2070</v>
      </c>
      <c r="Y117" s="20" t="s">
        <v>2071</v>
      </c>
      <c r="Z117" s="20" t="s">
        <v>2072</v>
      </c>
      <c r="AA117" s="20" t="s">
        <v>2073</v>
      </c>
      <c r="AB117" s="20" t="s">
        <v>2074</v>
      </c>
    </row>
    <row r="118" spans="2:28" ht="13" x14ac:dyDescent="0.25">
      <c r="B118" s="18" t="s">
        <v>2102</v>
      </c>
      <c r="C118" s="4">
        <v>2500</v>
      </c>
      <c r="D118" s="4">
        <v>475</v>
      </c>
      <c r="E118" s="22">
        <v>2975</v>
      </c>
      <c r="F118" s="28" t="s">
        <v>2120</v>
      </c>
      <c r="G118" s="16"/>
      <c r="I118" s="18" t="s">
        <v>2102</v>
      </c>
      <c r="J118" s="6">
        <v>972.79974320133272</v>
      </c>
      <c r="K118" s="6">
        <v>184.83195120825323</v>
      </c>
      <c r="L118" s="23">
        <v>1157.6316944095859</v>
      </c>
      <c r="M118" s="5"/>
      <c r="N118" s="16"/>
      <c r="P118" s="18" t="s">
        <v>2102</v>
      </c>
      <c r="Q118" s="4">
        <v>10534</v>
      </c>
      <c r="R118" s="4">
        <v>2001.46</v>
      </c>
      <c r="S118" s="22">
        <v>12535.46</v>
      </c>
      <c r="T118" s="27" t="s">
        <v>2076</v>
      </c>
      <c r="U118" s="16"/>
      <c r="W118" s="18" t="s">
        <v>2102</v>
      </c>
      <c r="X118" s="4">
        <v>11775.782606515202</v>
      </c>
      <c r="Y118" s="4">
        <v>2237.3986952378882</v>
      </c>
      <c r="Z118" s="22">
        <v>14013.181301753091</v>
      </c>
      <c r="AA118" s="27" t="s">
        <v>2104</v>
      </c>
      <c r="AB118" s="44">
        <v>0.03</v>
      </c>
    </row>
    <row r="119" spans="2:28" x14ac:dyDescent="0.25">
      <c r="P119" s="3" t="s">
        <v>2083</v>
      </c>
    </row>
    <row r="120" spans="2:28" x14ac:dyDescent="0.25">
      <c r="P120" s="3" t="s">
        <v>2084</v>
      </c>
    </row>
  </sheetData>
  <mergeCells count="106">
    <mergeCell ref="B2:G2"/>
    <mergeCell ref="I2:N2"/>
    <mergeCell ref="P2:U2"/>
    <mergeCell ref="W2:AB2"/>
    <mergeCell ref="J1:Q1"/>
    <mergeCell ref="B1:I1"/>
    <mergeCell ref="W94:W100"/>
    <mergeCell ref="W104:AB104"/>
    <mergeCell ref="W106:W107"/>
    <mergeCell ref="W22:W28"/>
    <mergeCell ref="W32:W33"/>
    <mergeCell ref="W34:W40"/>
    <mergeCell ref="W44:AB44"/>
    <mergeCell ref="W46:W47"/>
    <mergeCell ref="W4:AB4"/>
    <mergeCell ref="W6:AB6"/>
    <mergeCell ref="W8:W9"/>
    <mergeCell ref="W10:W16"/>
    <mergeCell ref="W20:W21"/>
    <mergeCell ref="P94:P100"/>
    <mergeCell ref="P104:U104"/>
    <mergeCell ref="P106:P107"/>
    <mergeCell ref="P22:P28"/>
    <mergeCell ref="P32:P33"/>
    <mergeCell ref="W114:AB114"/>
    <mergeCell ref="W116:W117"/>
    <mergeCell ref="W79:AB79"/>
    <mergeCell ref="W81:W82"/>
    <mergeCell ref="W83:W86"/>
    <mergeCell ref="W90:AB90"/>
    <mergeCell ref="W92:W93"/>
    <mergeCell ref="W48:W53"/>
    <mergeCell ref="W57:W58"/>
    <mergeCell ref="W59:W64"/>
    <mergeCell ref="W68:W69"/>
    <mergeCell ref="W70:W75"/>
    <mergeCell ref="P114:U114"/>
    <mergeCell ref="P116:P117"/>
    <mergeCell ref="P79:U79"/>
    <mergeCell ref="P81:P82"/>
    <mergeCell ref="P83:P86"/>
    <mergeCell ref="P90:U90"/>
    <mergeCell ref="P92:P93"/>
    <mergeCell ref="P48:P53"/>
    <mergeCell ref="P57:P58"/>
    <mergeCell ref="P59:P64"/>
    <mergeCell ref="P68:P69"/>
    <mergeCell ref="P70:P75"/>
    <mergeCell ref="P34:P40"/>
    <mergeCell ref="P44:U44"/>
    <mergeCell ref="P46:P47"/>
    <mergeCell ref="P4:U4"/>
    <mergeCell ref="P6:U6"/>
    <mergeCell ref="P8:P9"/>
    <mergeCell ref="P10:P16"/>
    <mergeCell ref="P20:P21"/>
    <mergeCell ref="I104:N104"/>
    <mergeCell ref="I22:I28"/>
    <mergeCell ref="I106:I107"/>
    <mergeCell ref="I114:N114"/>
    <mergeCell ref="I116:I117"/>
    <mergeCell ref="B4:G4"/>
    <mergeCell ref="I4:N4"/>
    <mergeCell ref="I81:I82"/>
    <mergeCell ref="I83:I86"/>
    <mergeCell ref="I90:N90"/>
    <mergeCell ref="I92:I93"/>
    <mergeCell ref="I94:I100"/>
    <mergeCell ref="I57:I58"/>
    <mergeCell ref="I59:I64"/>
    <mergeCell ref="I68:I69"/>
    <mergeCell ref="I70:I75"/>
    <mergeCell ref="I79:N79"/>
    <mergeCell ref="I32:I33"/>
    <mergeCell ref="I34:I40"/>
    <mergeCell ref="I44:N44"/>
    <mergeCell ref="I46:I47"/>
    <mergeCell ref="I48:I53"/>
    <mergeCell ref="I6:N6"/>
    <mergeCell ref="I8:I9"/>
    <mergeCell ref="I10:I16"/>
    <mergeCell ref="I20:I21"/>
    <mergeCell ref="B104:G104"/>
    <mergeCell ref="B106:B107"/>
    <mergeCell ref="B114:G114"/>
    <mergeCell ref="B116:B117"/>
    <mergeCell ref="B6:G6"/>
    <mergeCell ref="B20:B21"/>
    <mergeCell ref="B44:G44"/>
    <mergeCell ref="B46:B47"/>
    <mergeCell ref="B57:B58"/>
    <mergeCell ref="B32:B33"/>
    <mergeCell ref="B34:B40"/>
    <mergeCell ref="B22:B28"/>
    <mergeCell ref="B10:B16"/>
    <mergeCell ref="B8:B9"/>
    <mergeCell ref="B48:B53"/>
    <mergeCell ref="B59:B64"/>
    <mergeCell ref="B68:B69"/>
    <mergeCell ref="B70:B75"/>
    <mergeCell ref="B83:B86"/>
    <mergeCell ref="B94:B100"/>
    <mergeCell ref="B79:G79"/>
    <mergeCell ref="B81:B82"/>
    <mergeCell ref="B90:G90"/>
    <mergeCell ref="B92:B93"/>
  </mergeCells>
  <pageMargins left="0.7" right="0.7" top="0.75" bottom="0.75" header="0.3" footer="0.3"/>
  <pageSetup orientation="portrait" r:id="rId1"/>
  <headerFooter>
    <oddFooter>&amp;C&amp;"Calibri"&amp;11&amp;K000000_x000D_&amp;1#&amp;"Calibri"&amp;10&amp;K000000Internal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B63D-49D3-46F0-96EA-96B752D041BF}">
  <dimension ref="A1:AA55"/>
  <sheetViews>
    <sheetView showGridLines="0" zoomScale="90" zoomScaleNormal="90" workbookViewId="0">
      <pane ySplit="4" topLeftCell="A5" activePane="bottomLeft" state="frozen"/>
      <selection pane="bottomLeft" activeCell="O11" sqref="O11"/>
    </sheetView>
  </sheetViews>
  <sheetFormatPr baseColWidth="10" defaultColWidth="11.453125" defaultRowHeight="14.5" x14ac:dyDescent="0.35"/>
  <cols>
    <col min="1" max="1" width="16.7265625" bestFit="1" customWidth="1"/>
    <col min="2" max="2" width="10.1796875" bestFit="1" customWidth="1"/>
    <col min="3" max="3" width="8.26953125" bestFit="1" customWidth="1"/>
    <col min="4" max="4" width="9.453125" bestFit="1" customWidth="1"/>
    <col min="5" max="5" width="10.54296875" bestFit="1" customWidth="1"/>
    <col min="6" max="6" width="7.1796875" bestFit="1" customWidth="1"/>
    <col min="7" max="7" width="5.54296875" customWidth="1"/>
    <col min="8" max="8" width="13.26953125" customWidth="1"/>
    <col min="9" max="9" width="9.1796875" bestFit="1" customWidth="1"/>
    <col min="10" max="10" width="8.26953125" bestFit="1" customWidth="1"/>
    <col min="11" max="11" width="9.453125" bestFit="1" customWidth="1"/>
    <col min="12" max="12" width="12.7265625" bestFit="1" customWidth="1"/>
    <col min="13" max="13" width="7.1796875" bestFit="1" customWidth="1"/>
    <col min="14" max="14" width="5.54296875" customWidth="1"/>
    <col min="15" max="15" width="16" customWidth="1"/>
    <col min="16" max="16" width="9.1796875" bestFit="1" customWidth="1"/>
    <col min="17" max="17" width="8.26953125" bestFit="1" customWidth="1"/>
    <col min="18" max="18" width="9.453125" bestFit="1" customWidth="1"/>
    <col min="19" max="19" width="12.7265625" bestFit="1" customWidth="1"/>
    <col min="20" max="20" width="7.1796875" bestFit="1" customWidth="1"/>
    <col min="21" max="21" width="7" customWidth="1"/>
    <col min="22" max="22" width="14.54296875" customWidth="1"/>
    <col min="23" max="23" width="9.1796875" bestFit="1" customWidth="1"/>
    <col min="24" max="24" width="8.26953125" bestFit="1" customWidth="1"/>
    <col min="25" max="25" width="9.453125" bestFit="1" customWidth="1"/>
    <col min="26" max="26" width="10.54296875" bestFit="1" customWidth="1"/>
    <col min="27" max="27" width="7.1796875" bestFit="1" customWidth="1"/>
  </cols>
  <sheetData>
    <row r="1" spans="1:27" ht="64" customHeight="1" thickBot="1" x14ac:dyDescent="0.4">
      <c r="A1" s="164" t="s">
        <v>2066</v>
      </c>
      <c r="B1" s="164"/>
      <c r="C1" s="164"/>
      <c r="D1" s="164"/>
      <c r="E1" s="164"/>
      <c r="F1" s="164"/>
      <c r="G1" s="164"/>
      <c r="H1" s="164"/>
    </row>
    <row r="2" spans="1:27" ht="14.5" customHeight="1" thickBot="1" x14ac:dyDescent="0.4">
      <c r="A2" s="161" t="s">
        <v>2258</v>
      </c>
      <c r="B2" s="162"/>
      <c r="C2" s="162"/>
      <c r="D2" s="162"/>
      <c r="E2" s="162"/>
      <c r="F2" s="163"/>
      <c r="H2" s="161" t="s">
        <v>2259</v>
      </c>
      <c r="I2" s="162"/>
      <c r="J2" s="162"/>
      <c r="K2" s="162"/>
      <c r="L2" s="162"/>
      <c r="M2" s="163"/>
      <c r="O2" s="161" t="s">
        <v>2260</v>
      </c>
      <c r="P2" s="162"/>
      <c r="Q2" s="162"/>
      <c r="R2" s="162"/>
      <c r="S2" s="162"/>
      <c r="T2" s="163"/>
      <c r="V2" s="161" t="s">
        <v>2261</v>
      </c>
      <c r="W2" s="162"/>
      <c r="X2" s="162"/>
      <c r="Y2" s="162"/>
      <c r="Z2" s="162"/>
      <c r="AA2" s="163"/>
    </row>
    <row r="3" spans="1:27" ht="15" thickBot="1" x14ac:dyDescent="0.4"/>
    <row r="4" spans="1:27" ht="15" thickBot="1" x14ac:dyDescent="0.4">
      <c r="A4" s="158" t="s">
        <v>2067</v>
      </c>
      <c r="B4" s="159"/>
      <c r="C4" s="159"/>
      <c r="D4" s="159"/>
      <c r="E4" s="159"/>
      <c r="F4" s="160"/>
      <c r="H4" s="158" t="s">
        <v>2067</v>
      </c>
      <c r="I4" s="159"/>
      <c r="J4" s="159"/>
      <c r="K4" s="159"/>
      <c r="L4" s="159"/>
      <c r="M4" s="160"/>
      <c r="O4" s="158" t="s">
        <v>2067</v>
      </c>
      <c r="P4" s="159"/>
      <c r="Q4" s="159"/>
      <c r="R4" s="159"/>
      <c r="S4" s="159"/>
      <c r="T4" s="160"/>
      <c r="V4" s="158" t="s">
        <v>2067</v>
      </c>
      <c r="W4" s="159"/>
      <c r="X4" s="159"/>
      <c r="Y4" s="159"/>
      <c r="Z4" s="159"/>
      <c r="AA4" s="160"/>
    </row>
    <row r="6" spans="1:27" x14ac:dyDescent="0.35">
      <c r="A6" s="165" t="s">
        <v>2128</v>
      </c>
      <c r="B6" s="165"/>
      <c r="C6" s="165"/>
      <c r="D6" s="165"/>
      <c r="E6" s="165"/>
      <c r="F6" s="165"/>
      <c r="H6" s="165" t="s">
        <v>2128</v>
      </c>
      <c r="I6" s="165"/>
      <c r="J6" s="165"/>
      <c r="K6" s="165"/>
      <c r="L6" s="165"/>
      <c r="M6" s="165"/>
      <c r="O6" s="165" t="s">
        <v>2128</v>
      </c>
      <c r="P6" s="165"/>
      <c r="Q6" s="165"/>
      <c r="R6" s="165"/>
      <c r="S6" s="165"/>
      <c r="T6" s="165"/>
      <c r="V6" s="165" t="s">
        <v>2128</v>
      </c>
      <c r="W6" s="165"/>
      <c r="X6" s="165"/>
      <c r="Y6" s="165"/>
      <c r="Z6" s="165"/>
      <c r="AA6" s="165"/>
    </row>
    <row r="7" spans="1:27" x14ac:dyDescent="0.35">
      <c r="A7" s="46"/>
      <c r="B7" s="47"/>
      <c r="C7" s="47"/>
      <c r="D7" s="47"/>
      <c r="E7" s="47"/>
      <c r="F7" s="47"/>
      <c r="H7" s="46"/>
      <c r="I7" s="47"/>
      <c r="J7" s="47"/>
      <c r="K7" s="47"/>
      <c r="L7" s="47"/>
      <c r="M7" s="47"/>
      <c r="O7" s="46"/>
      <c r="P7" s="47"/>
      <c r="Q7" s="47"/>
      <c r="R7" s="47"/>
      <c r="S7" s="47"/>
      <c r="T7" s="47"/>
      <c r="V7" s="46"/>
      <c r="W7" s="47"/>
      <c r="X7" s="47"/>
      <c r="Y7" s="47"/>
      <c r="Z7" s="47"/>
      <c r="AA7" s="47"/>
    </row>
    <row r="8" spans="1:27" x14ac:dyDescent="0.35">
      <c r="A8" s="166" t="s">
        <v>2129</v>
      </c>
      <c r="B8" s="54">
        <v>1</v>
      </c>
      <c r="C8" s="54">
        <v>2</v>
      </c>
      <c r="D8" s="54">
        <v>3</v>
      </c>
      <c r="E8" s="54">
        <v>5</v>
      </c>
      <c r="F8" s="54">
        <v>6</v>
      </c>
      <c r="H8" s="166" t="s">
        <v>2069</v>
      </c>
      <c r="I8" s="54">
        <v>1</v>
      </c>
      <c r="J8" s="54">
        <v>2</v>
      </c>
      <c r="K8" s="54">
        <v>3</v>
      </c>
      <c r="L8" s="54">
        <v>5</v>
      </c>
      <c r="M8" s="54">
        <v>6</v>
      </c>
      <c r="O8" s="166" t="s">
        <v>2069</v>
      </c>
      <c r="P8" s="54">
        <v>1</v>
      </c>
      <c r="Q8" s="54">
        <v>2</v>
      </c>
      <c r="R8" s="54">
        <v>3</v>
      </c>
      <c r="S8" s="54">
        <v>5</v>
      </c>
      <c r="T8" s="54">
        <v>6</v>
      </c>
      <c r="V8" s="166" t="s">
        <v>2069</v>
      </c>
      <c r="W8" s="54">
        <v>1</v>
      </c>
      <c r="X8" s="54">
        <v>2</v>
      </c>
      <c r="Y8" s="54">
        <v>3</v>
      </c>
      <c r="Z8" s="54">
        <v>5</v>
      </c>
      <c r="AA8" s="54">
        <v>6</v>
      </c>
    </row>
    <row r="9" spans="1:27" ht="46" x14ac:dyDescent="0.35">
      <c r="A9" s="166"/>
      <c r="B9" s="54" t="s">
        <v>2070</v>
      </c>
      <c r="C9" s="54" t="s">
        <v>2071</v>
      </c>
      <c r="D9" s="54" t="s">
        <v>2072</v>
      </c>
      <c r="E9" s="54" t="s">
        <v>2073</v>
      </c>
      <c r="F9" s="54" t="s">
        <v>2074</v>
      </c>
      <c r="H9" s="166"/>
      <c r="I9" s="54" t="s">
        <v>2070</v>
      </c>
      <c r="J9" s="54" t="s">
        <v>2071</v>
      </c>
      <c r="K9" s="54" t="s">
        <v>2072</v>
      </c>
      <c r="L9" s="54" t="s">
        <v>2073</v>
      </c>
      <c r="M9" s="54" t="s">
        <v>2074</v>
      </c>
      <c r="O9" s="166"/>
      <c r="P9" s="54" t="s">
        <v>2130</v>
      </c>
      <c r="Q9" s="54" t="s">
        <v>2071</v>
      </c>
      <c r="R9" s="54" t="s">
        <v>2072</v>
      </c>
      <c r="S9" s="54" t="s">
        <v>2073</v>
      </c>
      <c r="T9" s="54" t="s">
        <v>2074</v>
      </c>
      <c r="V9" s="166"/>
      <c r="W9" s="54" t="s">
        <v>2131</v>
      </c>
      <c r="X9" s="54" t="s">
        <v>2071</v>
      </c>
      <c r="Y9" s="54" t="s">
        <v>2072</v>
      </c>
      <c r="Z9" s="54" t="s">
        <v>2073</v>
      </c>
      <c r="AA9" s="54" t="s">
        <v>2074</v>
      </c>
    </row>
    <row r="10" spans="1:27" x14ac:dyDescent="0.35">
      <c r="A10" s="52" t="s">
        <v>2132</v>
      </c>
      <c r="B10" s="4">
        <v>5481</v>
      </c>
      <c r="C10" s="4">
        <v>1041.3900000000001</v>
      </c>
      <c r="D10" s="22">
        <v>6522.39</v>
      </c>
      <c r="E10" s="5" t="s">
        <v>2133</v>
      </c>
      <c r="F10" s="56"/>
      <c r="H10" s="52"/>
      <c r="I10" s="4">
        <v>5832.7636371104963</v>
      </c>
      <c r="J10" s="4">
        <v>1108.2250910509943</v>
      </c>
      <c r="K10" s="22">
        <v>6940.9887281614901</v>
      </c>
      <c r="L10" s="5" t="s">
        <v>2103</v>
      </c>
      <c r="M10" s="56">
        <v>1</v>
      </c>
      <c r="O10" s="52"/>
      <c r="P10" s="4">
        <v>5794</v>
      </c>
      <c r="Q10" s="4">
        <f>+P10*19%</f>
        <v>1100.8599999999999</v>
      </c>
      <c r="R10" s="22">
        <f>SUM(P10:Q10)</f>
        <v>6894.86</v>
      </c>
      <c r="S10" s="5"/>
      <c r="T10" s="56"/>
      <c r="V10" s="52"/>
      <c r="W10" s="4">
        <v>43179</v>
      </c>
      <c r="X10" s="4">
        <f>+W10*19%</f>
        <v>8204.01</v>
      </c>
      <c r="Y10" s="22">
        <f>SUM(W10:X10)</f>
        <v>51383.01</v>
      </c>
      <c r="Z10" s="5"/>
      <c r="AA10" s="56"/>
    </row>
    <row r="11" spans="1:27" x14ac:dyDescent="0.35">
      <c r="A11" s="53" t="s">
        <v>2132</v>
      </c>
      <c r="B11" s="4">
        <v>6303.15</v>
      </c>
      <c r="C11" s="4">
        <v>1197.5985000000001</v>
      </c>
      <c r="D11" s="22">
        <v>7500.7484999999997</v>
      </c>
      <c r="E11" s="5" t="s">
        <v>2134</v>
      </c>
      <c r="F11" s="57"/>
      <c r="H11" s="53"/>
      <c r="I11" s="4">
        <v>10267.414472780456</v>
      </c>
      <c r="J11" s="4">
        <v>1950.8087498282866</v>
      </c>
      <c r="K11" s="22">
        <v>12218.223222608744</v>
      </c>
      <c r="L11" s="5" t="s">
        <v>2135</v>
      </c>
      <c r="M11" s="57">
        <v>1.7603001101321585</v>
      </c>
      <c r="O11" s="53"/>
      <c r="P11" s="4"/>
      <c r="Q11" s="4"/>
      <c r="R11" s="22"/>
      <c r="S11" s="5"/>
      <c r="T11" s="57"/>
      <c r="V11" s="53"/>
      <c r="W11" s="4"/>
      <c r="X11" s="4"/>
      <c r="Y11" s="22"/>
      <c r="Z11" s="5"/>
      <c r="AA11" s="57"/>
    </row>
    <row r="12" spans="1:27" x14ac:dyDescent="0.35">
      <c r="A12" s="53" t="s">
        <v>2136</v>
      </c>
      <c r="B12" s="4">
        <v>5220</v>
      </c>
      <c r="C12" s="4">
        <v>991.80000000000007</v>
      </c>
      <c r="D12" s="22">
        <v>6211.8</v>
      </c>
      <c r="E12" s="5" t="s">
        <v>2133</v>
      </c>
      <c r="F12" s="58"/>
      <c r="H12" s="53"/>
      <c r="I12" s="4">
        <v>13499.125257655616</v>
      </c>
      <c r="J12" s="4">
        <v>2564.8337989545671</v>
      </c>
      <c r="K12" s="22">
        <v>16063.959056610183</v>
      </c>
      <c r="L12" s="5" t="s">
        <v>2106</v>
      </c>
      <c r="M12" s="58">
        <v>2.3143617841409689</v>
      </c>
      <c r="O12" s="53"/>
      <c r="P12" s="4"/>
      <c r="Q12" s="4"/>
      <c r="R12" s="22"/>
      <c r="S12" s="5"/>
      <c r="T12" s="58"/>
      <c r="V12" s="53"/>
      <c r="W12" s="4"/>
      <c r="X12" s="4"/>
      <c r="Y12" s="22"/>
      <c r="Z12" s="5"/>
      <c r="AA12" s="58"/>
    </row>
    <row r="13" spans="1:27" x14ac:dyDescent="0.35">
      <c r="A13" s="53" t="s">
        <v>2136</v>
      </c>
      <c r="B13" s="4">
        <v>5742.0000000000009</v>
      </c>
      <c r="C13" s="4">
        <v>1090.9800000000002</v>
      </c>
      <c r="D13" s="22">
        <v>6832.9800000000014</v>
      </c>
      <c r="E13" s="5" t="s">
        <v>2134</v>
      </c>
      <c r="F13" s="56"/>
      <c r="H13" s="53"/>
      <c r="I13" s="4"/>
      <c r="J13" s="4"/>
      <c r="K13" s="4"/>
      <c r="L13" s="5"/>
      <c r="M13" s="56"/>
      <c r="O13" s="53"/>
      <c r="P13" s="4"/>
      <c r="Q13" s="4"/>
      <c r="R13" s="4"/>
      <c r="S13" s="5"/>
      <c r="T13" s="56"/>
      <c r="V13" s="53"/>
      <c r="W13" s="4"/>
      <c r="X13" s="4"/>
      <c r="Y13" s="4"/>
      <c r="Z13" s="5"/>
      <c r="AA13" s="56"/>
    </row>
    <row r="14" spans="1:27" x14ac:dyDescent="0.35">
      <c r="A14" s="46"/>
      <c r="B14" s="50"/>
      <c r="C14" s="50"/>
      <c r="D14" s="50"/>
      <c r="E14" s="50"/>
      <c r="F14" s="50"/>
      <c r="H14" s="46"/>
      <c r="I14" s="50"/>
      <c r="J14" s="50"/>
      <c r="K14" s="50"/>
      <c r="L14" s="50"/>
      <c r="M14" s="50"/>
      <c r="O14" s="66" t="s">
        <v>2083</v>
      </c>
      <c r="P14" s="50"/>
      <c r="Q14" s="50"/>
      <c r="R14" s="50"/>
      <c r="S14" s="50"/>
      <c r="T14" s="50"/>
      <c r="V14" s="66"/>
      <c r="W14" s="50"/>
      <c r="X14" s="50"/>
      <c r="Y14" s="50"/>
      <c r="Z14" s="50"/>
      <c r="AA14" s="50"/>
    </row>
    <row r="15" spans="1:27" x14ac:dyDescent="0.35">
      <c r="A15" s="46"/>
      <c r="B15" s="50"/>
      <c r="C15" s="50"/>
      <c r="D15" s="50"/>
      <c r="E15" s="50"/>
      <c r="F15" s="50"/>
      <c r="H15" s="46"/>
      <c r="I15" s="50"/>
      <c r="J15" s="50"/>
      <c r="K15" s="50"/>
      <c r="L15" s="50"/>
      <c r="M15" s="50"/>
      <c r="O15" s="66" t="s">
        <v>2084</v>
      </c>
      <c r="P15" s="50"/>
      <c r="Q15" s="50"/>
      <c r="R15" s="50"/>
      <c r="S15" s="50"/>
      <c r="T15" s="50"/>
      <c r="V15" s="66"/>
      <c r="W15" s="50"/>
      <c r="X15" s="50"/>
      <c r="Y15" s="50"/>
      <c r="Z15" s="50"/>
      <c r="AA15" s="50"/>
    </row>
    <row r="16" spans="1:27" ht="11.15" customHeight="1" x14ac:dyDescent="0.35">
      <c r="A16" s="46"/>
      <c r="B16" s="50"/>
      <c r="C16" s="50"/>
      <c r="D16" s="50"/>
      <c r="E16" s="50"/>
      <c r="F16" s="50"/>
      <c r="H16" s="46"/>
      <c r="I16" s="50"/>
      <c r="J16" s="50"/>
      <c r="K16" s="50"/>
      <c r="L16" s="50"/>
      <c r="M16" s="50"/>
      <c r="O16" s="66"/>
      <c r="P16" s="50"/>
      <c r="Q16" s="50"/>
      <c r="R16" s="50"/>
      <c r="S16" s="50"/>
      <c r="T16" s="50"/>
      <c r="V16" s="66"/>
      <c r="W16" s="50"/>
      <c r="X16" s="50"/>
      <c r="Y16" s="50"/>
      <c r="Z16" s="50"/>
      <c r="AA16" s="50"/>
    </row>
    <row r="17" spans="1:27" x14ac:dyDescent="0.35">
      <c r="A17" s="165" t="s">
        <v>2137</v>
      </c>
      <c r="B17" s="165"/>
      <c r="C17" s="165"/>
      <c r="D17" s="165"/>
      <c r="E17" s="165"/>
      <c r="F17" s="165"/>
      <c r="H17" s="165" t="s">
        <v>2137</v>
      </c>
      <c r="I17" s="165"/>
      <c r="J17" s="165"/>
      <c r="K17" s="165"/>
      <c r="L17" s="165"/>
      <c r="M17" s="165"/>
      <c r="O17" s="165" t="s">
        <v>2137</v>
      </c>
      <c r="P17" s="165"/>
      <c r="Q17" s="165"/>
      <c r="R17" s="165"/>
      <c r="S17" s="165"/>
      <c r="T17" s="165"/>
      <c r="V17" s="165" t="s">
        <v>2137</v>
      </c>
      <c r="W17" s="165"/>
      <c r="X17" s="165"/>
      <c r="Y17" s="165"/>
      <c r="Z17" s="165"/>
      <c r="AA17" s="165"/>
    </row>
    <row r="18" spans="1:27" x14ac:dyDescent="0.35">
      <c r="A18" s="46"/>
      <c r="B18" s="47"/>
      <c r="C18" s="47"/>
      <c r="D18" s="47"/>
      <c r="E18" s="47"/>
      <c r="F18" s="47"/>
      <c r="H18" s="46"/>
      <c r="I18" s="47"/>
      <c r="J18" s="47"/>
      <c r="K18" s="47"/>
      <c r="L18" s="47"/>
      <c r="M18" s="47"/>
      <c r="O18" s="46"/>
      <c r="P18" s="47"/>
      <c r="Q18" s="47"/>
      <c r="R18" s="47"/>
      <c r="S18" s="47"/>
      <c r="T18" s="47"/>
      <c r="V18" s="46"/>
      <c r="W18" s="47"/>
      <c r="X18" s="47"/>
      <c r="Y18" s="47"/>
      <c r="Z18" s="47"/>
      <c r="AA18" s="47"/>
    </row>
    <row r="19" spans="1:27" x14ac:dyDescent="0.35">
      <c r="A19" s="166" t="s">
        <v>2129</v>
      </c>
      <c r="B19" s="54">
        <v>1</v>
      </c>
      <c r="C19" s="54">
        <v>2</v>
      </c>
      <c r="D19" s="54">
        <v>3</v>
      </c>
      <c r="E19" s="54">
        <v>5</v>
      </c>
      <c r="F19" s="54">
        <v>6</v>
      </c>
      <c r="H19" s="166" t="s">
        <v>2069</v>
      </c>
      <c r="I19" s="54">
        <v>1</v>
      </c>
      <c r="J19" s="54">
        <v>2</v>
      </c>
      <c r="K19" s="54">
        <v>3</v>
      </c>
      <c r="L19" s="54">
        <v>5</v>
      </c>
      <c r="M19" s="54">
        <v>6</v>
      </c>
      <c r="O19" s="166" t="s">
        <v>2069</v>
      </c>
      <c r="P19" s="54">
        <v>1</v>
      </c>
      <c r="Q19" s="54">
        <v>2</v>
      </c>
      <c r="R19" s="54">
        <v>3</v>
      </c>
      <c r="S19" s="54">
        <v>5</v>
      </c>
      <c r="T19" s="54">
        <v>6</v>
      </c>
      <c r="V19" s="166" t="s">
        <v>2069</v>
      </c>
      <c r="W19" s="54">
        <v>1</v>
      </c>
      <c r="X19" s="54">
        <v>2</v>
      </c>
      <c r="Y19" s="54">
        <v>3</v>
      </c>
      <c r="Z19" s="54">
        <v>5</v>
      </c>
      <c r="AA19" s="54">
        <v>6</v>
      </c>
    </row>
    <row r="20" spans="1:27" ht="46" x14ac:dyDescent="0.35">
      <c r="A20" s="166"/>
      <c r="B20" s="54" t="s">
        <v>2070</v>
      </c>
      <c r="C20" s="54" t="s">
        <v>2071</v>
      </c>
      <c r="D20" s="54" t="s">
        <v>2072</v>
      </c>
      <c r="E20" s="54" t="s">
        <v>2073</v>
      </c>
      <c r="F20" s="54" t="s">
        <v>2074</v>
      </c>
      <c r="H20" s="166"/>
      <c r="I20" s="54" t="s">
        <v>2070</v>
      </c>
      <c r="J20" s="54" t="s">
        <v>2071</v>
      </c>
      <c r="K20" s="54" t="s">
        <v>2072</v>
      </c>
      <c r="L20" s="54" t="s">
        <v>2073</v>
      </c>
      <c r="M20" s="54" t="s">
        <v>2074</v>
      </c>
      <c r="O20" s="166"/>
      <c r="P20" s="54" t="s">
        <v>2130</v>
      </c>
      <c r="Q20" s="54" t="s">
        <v>2071</v>
      </c>
      <c r="R20" s="54" t="s">
        <v>2072</v>
      </c>
      <c r="S20" s="54" t="s">
        <v>2073</v>
      </c>
      <c r="T20" s="54" t="s">
        <v>2074</v>
      </c>
      <c r="V20" s="166"/>
      <c r="W20" s="54" t="s">
        <v>2131</v>
      </c>
      <c r="X20" s="54" t="s">
        <v>2071</v>
      </c>
      <c r="Y20" s="54" t="s">
        <v>2072</v>
      </c>
      <c r="Z20" s="54" t="s">
        <v>2073</v>
      </c>
      <c r="AA20" s="54" t="s">
        <v>2074</v>
      </c>
    </row>
    <row r="21" spans="1:27" ht="46" x14ac:dyDescent="0.35">
      <c r="A21" s="52" t="s">
        <v>2136</v>
      </c>
      <c r="B21" s="4">
        <v>138075</v>
      </c>
      <c r="C21" s="4">
        <v>26234.25</v>
      </c>
      <c r="D21" s="22">
        <v>164309.25</v>
      </c>
      <c r="E21" s="5" t="s">
        <v>2138</v>
      </c>
      <c r="F21" s="48"/>
      <c r="H21" s="52"/>
      <c r="I21" s="4">
        <v>143374.02555131601</v>
      </c>
      <c r="J21" s="4">
        <v>27241.064854750042</v>
      </c>
      <c r="K21" s="22">
        <v>170615.09040606604</v>
      </c>
      <c r="L21" s="5" t="s">
        <v>2139</v>
      </c>
      <c r="M21" s="56">
        <v>1</v>
      </c>
      <c r="O21" s="52"/>
      <c r="P21" s="4">
        <v>163382</v>
      </c>
      <c r="Q21" s="4">
        <f>+P21*19%</f>
        <v>31042.58</v>
      </c>
      <c r="R21" s="22">
        <f>SUM(P21:Q21)</f>
        <v>194424.58000000002</v>
      </c>
      <c r="S21" s="5"/>
      <c r="T21" s="56"/>
      <c r="V21" s="70" t="s">
        <v>2140</v>
      </c>
      <c r="W21" s="4">
        <v>136682</v>
      </c>
      <c r="X21" s="4">
        <f>+W21*19%</f>
        <v>25969.58</v>
      </c>
      <c r="Y21" s="22">
        <f>SUM(W21:X21)</f>
        <v>162651.58000000002</v>
      </c>
      <c r="Z21" s="5"/>
      <c r="AA21" s="56"/>
    </row>
    <row r="22" spans="1:27" x14ac:dyDescent="0.35">
      <c r="A22" s="52" t="s">
        <v>2136</v>
      </c>
      <c r="B22" s="4">
        <v>179497.5</v>
      </c>
      <c r="C22" s="4">
        <v>34104.525000000001</v>
      </c>
      <c r="D22" s="22">
        <v>213602.02499999999</v>
      </c>
      <c r="E22" s="5" t="s">
        <v>2141</v>
      </c>
      <c r="F22" s="49"/>
      <c r="H22" s="52"/>
      <c r="I22" s="4">
        <v>180616.19665145923</v>
      </c>
      <c r="J22" s="4">
        <v>34317.077363777258</v>
      </c>
      <c r="K22" s="22">
        <v>214933.2740152365</v>
      </c>
      <c r="L22" s="5" t="s">
        <v>2142</v>
      </c>
      <c r="M22" s="56">
        <v>1.2597553563620463</v>
      </c>
      <c r="O22" s="52"/>
      <c r="P22" s="4"/>
      <c r="Q22" s="4"/>
      <c r="R22" s="22"/>
      <c r="S22" s="5"/>
      <c r="T22" s="56"/>
      <c r="V22" s="52"/>
      <c r="W22" s="4"/>
      <c r="X22" s="4"/>
      <c r="Y22" s="22"/>
      <c r="Z22" s="5"/>
      <c r="AA22" s="56"/>
    </row>
    <row r="23" spans="1:27" x14ac:dyDescent="0.35">
      <c r="A23" s="52" t="s">
        <v>2143</v>
      </c>
      <c r="B23" s="4">
        <v>131500</v>
      </c>
      <c r="C23" s="4">
        <v>24985</v>
      </c>
      <c r="D23" s="22">
        <v>156485</v>
      </c>
      <c r="E23" s="5" t="s">
        <v>2138</v>
      </c>
      <c r="F23" s="51"/>
      <c r="H23" s="52"/>
      <c r="I23" s="4">
        <v>212282.39705145653</v>
      </c>
      <c r="J23" s="4">
        <v>40333.65543977674</v>
      </c>
      <c r="K23" s="22">
        <v>252616.05249123328</v>
      </c>
      <c r="L23" s="5" t="s">
        <v>2144</v>
      </c>
      <c r="M23" s="56">
        <v>1.4806196327066024</v>
      </c>
      <c r="O23" s="52"/>
      <c r="P23" s="4"/>
      <c r="Q23" s="4"/>
      <c r="R23" s="22"/>
      <c r="S23" s="5"/>
      <c r="T23" s="56"/>
      <c r="V23" s="52"/>
      <c r="W23" s="4"/>
      <c r="X23" s="4"/>
      <c r="Y23" s="22"/>
      <c r="Z23" s="5"/>
      <c r="AA23" s="56"/>
    </row>
    <row r="24" spans="1:27" x14ac:dyDescent="0.35">
      <c r="A24" s="52" t="s">
        <v>2145</v>
      </c>
      <c r="B24" s="4">
        <v>170950</v>
      </c>
      <c r="C24" s="4">
        <v>32480.5</v>
      </c>
      <c r="D24" s="22">
        <v>203430.5</v>
      </c>
      <c r="E24" s="5" t="s">
        <v>2141</v>
      </c>
      <c r="F24" s="51"/>
      <c r="H24" s="52"/>
      <c r="I24" s="4"/>
      <c r="J24" s="4"/>
      <c r="K24" s="4"/>
      <c r="L24" s="5"/>
      <c r="M24" s="51"/>
      <c r="O24" s="52"/>
      <c r="P24" s="4"/>
      <c r="Q24" s="4"/>
      <c r="R24" s="4"/>
      <c r="S24" s="5"/>
      <c r="T24" s="51"/>
      <c r="V24" s="52"/>
      <c r="W24" s="4"/>
      <c r="X24" s="4"/>
      <c r="Y24" s="4"/>
      <c r="Z24" s="5"/>
      <c r="AA24" s="51"/>
    </row>
    <row r="25" spans="1:27" x14ac:dyDescent="0.35">
      <c r="A25" s="46"/>
      <c r="B25" s="50"/>
      <c r="C25" s="50"/>
      <c r="D25" s="50"/>
      <c r="E25" s="50"/>
      <c r="F25" s="50"/>
      <c r="H25" s="46"/>
      <c r="I25" s="50"/>
      <c r="J25" s="50"/>
      <c r="K25" s="50"/>
      <c r="L25" s="50"/>
      <c r="M25" s="50"/>
      <c r="O25" s="66" t="s">
        <v>2083</v>
      </c>
      <c r="P25" s="50"/>
      <c r="Q25" s="50"/>
      <c r="R25" s="50"/>
      <c r="S25" s="50"/>
      <c r="T25" s="50"/>
      <c r="V25" s="66"/>
      <c r="W25" s="50"/>
      <c r="X25" s="50"/>
      <c r="Y25" s="50"/>
      <c r="Z25" s="50"/>
      <c r="AA25" s="50"/>
    </row>
    <row r="26" spans="1:27" x14ac:dyDescent="0.35">
      <c r="A26" s="46"/>
      <c r="B26" s="50"/>
      <c r="C26" s="50"/>
      <c r="D26" s="50"/>
      <c r="E26" s="50"/>
      <c r="F26" s="50"/>
      <c r="H26" s="46"/>
      <c r="I26" s="50"/>
      <c r="J26" s="50"/>
      <c r="K26" s="50"/>
      <c r="L26" s="50"/>
      <c r="M26" s="50"/>
      <c r="O26" s="66" t="s">
        <v>2084</v>
      </c>
      <c r="P26" s="50"/>
      <c r="Q26" s="50"/>
      <c r="R26" s="50"/>
      <c r="S26" s="50"/>
      <c r="T26" s="50"/>
      <c r="V26" s="66"/>
      <c r="W26" s="50"/>
      <c r="X26" s="50"/>
      <c r="Y26" s="50"/>
      <c r="Z26" s="50"/>
      <c r="AA26" s="50"/>
    </row>
    <row r="27" spans="1:27" ht="11.15" customHeight="1" x14ac:dyDescent="0.35">
      <c r="A27" s="46"/>
      <c r="B27" s="50"/>
      <c r="C27" s="50"/>
      <c r="D27" s="50"/>
      <c r="E27" s="50"/>
      <c r="F27" s="50"/>
      <c r="H27" s="46"/>
      <c r="I27" s="50"/>
      <c r="J27" s="50"/>
      <c r="K27" s="50"/>
      <c r="L27" s="50"/>
      <c r="M27" s="50"/>
      <c r="O27" s="46"/>
      <c r="P27" s="50"/>
      <c r="Q27" s="50"/>
      <c r="R27" s="50"/>
      <c r="S27" s="50"/>
      <c r="T27" s="50"/>
      <c r="V27" s="46"/>
      <c r="W27" s="50"/>
      <c r="X27" s="50"/>
      <c r="Y27" s="50"/>
      <c r="Z27" s="50"/>
      <c r="AA27" s="50"/>
    </row>
    <row r="28" spans="1:27" x14ac:dyDescent="0.35">
      <c r="A28" s="165" t="s">
        <v>2146</v>
      </c>
      <c r="B28" s="165"/>
      <c r="C28" s="165"/>
      <c r="D28" s="165"/>
      <c r="E28" s="165"/>
      <c r="F28" s="165"/>
      <c r="H28" s="165" t="s">
        <v>2146</v>
      </c>
      <c r="I28" s="165"/>
      <c r="J28" s="165"/>
      <c r="K28" s="165"/>
      <c r="L28" s="165"/>
      <c r="M28" s="165"/>
      <c r="O28" s="165" t="s">
        <v>2146</v>
      </c>
      <c r="P28" s="165"/>
      <c r="Q28" s="165"/>
      <c r="R28" s="165"/>
      <c r="S28" s="165"/>
      <c r="T28" s="165"/>
      <c r="V28" s="165" t="s">
        <v>2146</v>
      </c>
      <c r="W28" s="165"/>
      <c r="X28" s="165"/>
      <c r="Y28" s="165"/>
      <c r="Z28" s="165"/>
      <c r="AA28" s="165"/>
    </row>
    <row r="29" spans="1:27" x14ac:dyDescent="0.35">
      <c r="A29" s="46"/>
      <c r="B29" s="47"/>
      <c r="C29" s="47"/>
      <c r="D29" s="47"/>
      <c r="E29" s="47"/>
      <c r="F29" s="47"/>
      <c r="H29" s="46"/>
      <c r="I29" s="47"/>
      <c r="J29" s="47"/>
      <c r="K29" s="47"/>
      <c r="L29" s="47"/>
      <c r="M29" s="47"/>
      <c r="O29" s="46"/>
      <c r="P29" s="47"/>
      <c r="Q29" s="47"/>
      <c r="R29" s="47"/>
      <c r="S29" s="47"/>
      <c r="T29" s="47"/>
      <c r="V29" s="46"/>
      <c r="W29" s="47"/>
      <c r="X29" s="47"/>
      <c r="Y29" s="47"/>
      <c r="Z29" s="47"/>
      <c r="AA29" s="47"/>
    </row>
    <row r="30" spans="1:27" x14ac:dyDescent="0.35">
      <c r="A30" s="166" t="s">
        <v>2069</v>
      </c>
      <c r="B30" s="54">
        <v>1</v>
      </c>
      <c r="C30" s="54">
        <v>2</v>
      </c>
      <c r="D30" s="54">
        <v>3</v>
      </c>
      <c r="E30" s="54">
        <v>5</v>
      </c>
      <c r="F30" s="54">
        <v>6</v>
      </c>
      <c r="H30" s="166" t="s">
        <v>2069</v>
      </c>
      <c r="I30" s="54">
        <v>1</v>
      </c>
      <c r="J30" s="54">
        <v>2</v>
      </c>
      <c r="K30" s="54">
        <v>3</v>
      </c>
      <c r="L30" s="54">
        <v>5</v>
      </c>
      <c r="M30" s="54">
        <v>6</v>
      </c>
      <c r="O30" s="166" t="s">
        <v>2069</v>
      </c>
      <c r="P30" s="54">
        <v>1</v>
      </c>
      <c r="Q30" s="54">
        <v>2</v>
      </c>
      <c r="R30" s="54">
        <v>3</v>
      </c>
      <c r="S30" s="54">
        <v>5</v>
      </c>
      <c r="T30" s="54">
        <v>6</v>
      </c>
      <c r="V30" s="166" t="s">
        <v>2069</v>
      </c>
      <c r="W30" s="54">
        <v>1</v>
      </c>
      <c r="X30" s="54">
        <v>2</v>
      </c>
      <c r="Y30" s="54">
        <v>3</v>
      </c>
      <c r="Z30" s="54">
        <v>5</v>
      </c>
      <c r="AA30" s="54">
        <v>6</v>
      </c>
    </row>
    <row r="31" spans="1:27" ht="46" x14ac:dyDescent="0.35">
      <c r="A31" s="166"/>
      <c r="B31" s="54" t="s">
        <v>2070</v>
      </c>
      <c r="C31" s="54" t="s">
        <v>2071</v>
      </c>
      <c r="D31" s="54" t="s">
        <v>2072</v>
      </c>
      <c r="E31" s="54" t="s">
        <v>2073</v>
      </c>
      <c r="F31" s="54" t="s">
        <v>2074</v>
      </c>
      <c r="H31" s="166"/>
      <c r="I31" s="54" t="s">
        <v>2070</v>
      </c>
      <c r="J31" s="54" t="s">
        <v>2071</v>
      </c>
      <c r="K31" s="54" t="s">
        <v>2072</v>
      </c>
      <c r="L31" s="54" t="s">
        <v>2073</v>
      </c>
      <c r="M31" s="54" t="s">
        <v>2074</v>
      </c>
      <c r="O31" s="166"/>
      <c r="P31" s="54" t="s">
        <v>2130</v>
      </c>
      <c r="Q31" s="54" t="s">
        <v>2071</v>
      </c>
      <c r="R31" s="54" t="s">
        <v>2072</v>
      </c>
      <c r="S31" s="54" t="s">
        <v>2073</v>
      </c>
      <c r="T31" s="54" t="s">
        <v>2074</v>
      </c>
      <c r="V31" s="166"/>
      <c r="W31" s="54" t="s">
        <v>2131</v>
      </c>
      <c r="X31" s="54" t="s">
        <v>2071</v>
      </c>
      <c r="Y31" s="54" t="s">
        <v>2072</v>
      </c>
      <c r="Z31" s="54" t="s">
        <v>2073</v>
      </c>
      <c r="AA31" s="54" t="s">
        <v>2074</v>
      </c>
    </row>
    <row r="32" spans="1:27" x14ac:dyDescent="0.35">
      <c r="A32" s="52" t="s">
        <v>2147</v>
      </c>
      <c r="B32" s="4">
        <v>2346.75</v>
      </c>
      <c r="C32" s="4">
        <v>445.88249999999999</v>
      </c>
      <c r="D32" s="22">
        <v>2792.6325000000002</v>
      </c>
      <c r="E32" s="5" t="s">
        <v>2148</v>
      </c>
      <c r="F32" s="56"/>
      <c r="H32" s="52"/>
      <c r="I32" s="4">
        <v>2134.4044455593798</v>
      </c>
      <c r="J32" s="4">
        <v>405.5368446562822</v>
      </c>
      <c r="K32" s="22">
        <v>2539.9412902156619</v>
      </c>
      <c r="L32" s="41" t="s">
        <v>2149</v>
      </c>
      <c r="M32" s="56">
        <v>1</v>
      </c>
      <c r="O32" s="52"/>
      <c r="P32" s="4">
        <v>2087</v>
      </c>
      <c r="Q32" s="4">
        <f>+P32*19%</f>
        <v>396.53000000000003</v>
      </c>
      <c r="R32" s="22">
        <f>SUM(P32:Q32)</f>
        <v>2483.5300000000002</v>
      </c>
      <c r="S32" s="41"/>
      <c r="T32" s="56"/>
      <c r="V32" s="52"/>
      <c r="W32" s="4">
        <v>76684</v>
      </c>
      <c r="X32" s="4">
        <f>+W32*19%</f>
        <v>14569.960000000001</v>
      </c>
      <c r="Y32" s="22">
        <f>SUM(W32:X32)</f>
        <v>91253.96</v>
      </c>
      <c r="Z32" s="41"/>
      <c r="AA32" s="56"/>
    </row>
    <row r="33" spans="1:27" x14ac:dyDescent="0.35">
      <c r="A33" s="52" t="s">
        <v>2150</v>
      </c>
      <c r="B33" s="4">
        <v>3050.7750000000001</v>
      </c>
      <c r="C33" s="4">
        <v>579.64724999999999</v>
      </c>
      <c r="D33" s="22">
        <v>3630.4222500000001</v>
      </c>
      <c r="E33" s="5" t="s">
        <v>2133</v>
      </c>
      <c r="F33" s="57"/>
      <c r="H33" s="52"/>
      <c r="I33" s="4">
        <v>20577.793259637983</v>
      </c>
      <c r="J33" s="4">
        <v>3909.7807193312169</v>
      </c>
      <c r="K33" s="22">
        <v>24487.573978969202</v>
      </c>
      <c r="L33" s="41" t="s">
        <v>2151</v>
      </c>
      <c r="M33" s="57">
        <v>9.6410000000000018</v>
      </c>
      <c r="O33" s="52"/>
      <c r="P33" s="4"/>
      <c r="Q33" s="4"/>
      <c r="R33" s="22"/>
      <c r="S33" s="41"/>
      <c r="T33" s="57"/>
      <c r="V33" s="52"/>
      <c r="W33" s="4"/>
      <c r="X33" s="4"/>
      <c r="Y33" s="22"/>
      <c r="Z33" s="41"/>
      <c r="AA33" s="57"/>
    </row>
    <row r="34" spans="1:27" x14ac:dyDescent="0.35">
      <c r="A34" s="52" t="s">
        <v>2147</v>
      </c>
      <c r="B34" s="4">
        <v>2235</v>
      </c>
      <c r="C34" s="4">
        <v>424.65</v>
      </c>
      <c r="D34" s="22">
        <v>2659.65</v>
      </c>
      <c r="E34" s="5" t="s">
        <v>2148</v>
      </c>
      <c r="F34" s="58"/>
      <c r="H34" s="52"/>
      <c r="I34" s="4">
        <v>26684.751259272482</v>
      </c>
      <c r="J34" s="4">
        <v>5070.1027392617716</v>
      </c>
      <c r="K34" s="22">
        <v>31754.853998534254</v>
      </c>
      <c r="L34" s="41" t="s">
        <v>2152</v>
      </c>
      <c r="M34" s="58">
        <v>12.502200000000002</v>
      </c>
      <c r="O34" s="52"/>
      <c r="P34" s="4"/>
      <c r="Q34" s="4"/>
      <c r="R34" s="22"/>
      <c r="S34" s="41"/>
      <c r="T34" s="58"/>
      <c r="V34" s="52"/>
      <c r="W34" s="4"/>
      <c r="X34" s="4"/>
      <c r="Y34" s="22"/>
      <c r="Z34" s="41"/>
      <c r="AA34" s="58"/>
    </row>
    <row r="35" spans="1:27" x14ac:dyDescent="0.35">
      <c r="A35" s="52" t="s">
        <v>2150</v>
      </c>
      <c r="B35" s="4">
        <v>2905.5</v>
      </c>
      <c r="C35" s="4">
        <v>552.04499999999996</v>
      </c>
      <c r="D35" s="22">
        <v>3457.5450000000001</v>
      </c>
      <c r="E35" s="5" t="s">
        <v>2133</v>
      </c>
      <c r="F35" s="58"/>
      <c r="H35" s="52"/>
      <c r="I35" s="4"/>
      <c r="J35" s="4"/>
      <c r="K35" s="22"/>
      <c r="L35" s="5"/>
      <c r="M35" s="58"/>
      <c r="O35" s="52"/>
      <c r="P35" s="4"/>
      <c r="Q35" s="4"/>
      <c r="R35" s="22"/>
      <c r="S35" s="5"/>
      <c r="T35" s="58"/>
      <c r="V35" s="52"/>
      <c r="W35" s="4"/>
      <c r="X35" s="4"/>
      <c r="Y35" s="22"/>
      <c r="Z35" s="5"/>
      <c r="AA35" s="58"/>
    </row>
    <row r="36" spans="1:27" x14ac:dyDescent="0.35">
      <c r="A36" s="46"/>
      <c r="B36" s="50"/>
      <c r="C36" s="50"/>
      <c r="D36" s="50"/>
      <c r="E36" s="50"/>
      <c r="F36" s="50"/>
      <c r="H36" s="46"/>
      <c r="I36" s="50"/>
      <c r="J36" s="50"/>
      <c r="K36" s="50"/>
      <c r="L36" s="50"/>
      <c r="M36" s="50"/>
      <c r="O36" s="66" t="s">
        <v>2083</v>
      </c>
      <c r="P36" s="50"/>
      <c r="Q36" s="50"/>
      <c r="R36" s="50"/>
      <c r="S36" s="50"/>
      <c r="T36" s="50"/>
      <c r="V36" s="66"/>
      <c r="W36" s="50"/>
      <c r="X36" s="50"/>
      <c r="Y36" s="50"/>
      <c r="Z36" s="50"/>
      <c r="AA36" s="50"/>
    </row>
    <row r="37" spans="1:27" x14ac:dyDescent="0.35">
      <c r="A37" s="46"/>
      <c r="B37" s="50"/>
      <c r="C37" s="50"/>
      <c r="D37" s="50"/>
      <c r="E37" s="50"/>
      <c r="F37" s="50"/>
      <c r="H37" s="46"/>
      <c r="I37" s="50"/>
      <c r="J37" s="50"/>
      <c r="K37" s="50"/>
      <c r="L37" s="50"/>
      <c r="M37" s="50"/>
      <c r="O37" s="66" t="s">
        <v>2084</v>
      </c>
      <c r="P37" s="50"/>
      <c r="Q37" s="50"/>
      <c r="R37" s="50"/>
      <c r="S37" s="50"/>
      <c r="T37" s="50"/>
      <c r="V37" s="66"/>
      <c r="W37" s="50"/>
      <c r="X37" s="50"/>
      <c r="Y37" s="50"/>
      <c r="Z37" s="50"/>
      <c r="AA37" s="50"/>
    </row>
    <row r="38" spans="1:27" ht="11.5" customHeight="1" x14ac:dyDescent="0.35">
      <c r="A38" s="46"/>
      <c r="B38" s="50"/>
      <c r="C38" s="50"/>
      <c r="D38" s="50"/>
      <c r="E38" s="50"/>
      <c r="F38" s="50"/>
      <c r="H38" s="46"/>
      <c r="I38" s="50"/>
      <c r="J38" s="50"/>
      <c r="K38" s="50"/>
      <c r="L38" s="50"/>
      <c r="M38" s="50"/>
      <c r="O38" s="46"/>
      <c r="P38" s="50"/>
      <c r="Q38" s="50"/>
      <c r="R38" s="50"/>
      <c r="S38" s="50"/>
      <c r="T38" s="50"/>
      <c r="V38" s="46"/>
      <c r="W38" s="50"/>
      <c r="X38" s="50"/>
      <c r="Y38" s="50"/>
      <c r="Z38" s="50"/>
      <c r="AA38" s="50"/>
    </row>
    <row r="39" spans="1:27" x14ac:dyDescent="0.35">
      <c r="A39" s="165" t="s">
        <v>2153</v>
      </c>
      <c r="B39" s="165"/>
      <c r="C39" s="165"/>
      <c r="D39" s="165"/>
      <c r="E39" s="165"/>
      <c r="F39" s="165"/>
      <c r="H39" s="165" t="s">
        <v>2153</v>
      </c>
      <c r="I39" s="165"/>
      <c r="J39" s="165"/>
      <c r="K39" s="165"/>
      <c r="L39" s="165"/>
      <c r="M39" s="165"/>
      <c r="O39" s="165" t="s">
        <v>2153</v>
      </c>
      <c r="P39" s="165"/>
      <c r="Q39" s="165"/>
      <c r="R39" s="165"/>
      <c r="S39" s="165"/>
      <c r="T39" s="165"/>
      <c r="V39" s="165" t="s">
        <v>2153</v>
      </c>
      <c r="W39" s="165"/>
      <c r="X39" s="165"/>
      <c r="Y39" s="165"/>
      <c r="Z39" s="165"/>
      <c r="AA39" s="165"/>
    </row>
    <row r="40" spans="1:27" x14ac:dyDescent="0.35">
      <c r="A40" s="46"/>
      <c r="B40" s="50"/>
      <c r="C40" s="50"/>
      <c r="D40" s="50"/>
      <c r="E40" s="50"/>
      <c r="F40" s="50"/>
      <c r="H40" s="46"/>
      <c r="I40" s="50"/>
      <c r="J40" s="50"/>
      <c r="K40" s="50"/>
      <c r="L40" s="50"/>
      <c r="M40" s="50"/>
      <c r="O40" s="46"/>
      <c r="P40" s="50"/>
      <c r="Q40" s="50"/>
      <c r="R40" s="50"/>
      <c r="S40" s="50"/>
      <c r="T40" s="50"/>
      <c r="V40" s="46"/>
      <c r="W40" s="50"/>
      <c r="X40" s="50"/>
      <c r="Y40" s="50"/>
      <c r="Z40" s="50"/>
      <c r="AA40" s="50"/>
    </row>
    <row r="41" spans="1:27" ht="46" x14ac:dyDescent="0.35">
      <c r="A41" s="54" t="s">
        <v>2069</v>
      </c>
      <c r="B41" s="54" t="s">
        <v>2154</v>
      </c>
      <c r="C41" s="54" t="s">
        <v>2071</v>
      </c>
      <c r="D41" s="54" t="s">
        <v>2072</v>
      </c>
      <c r="E41" s="54" t="s">
        <v>2073</v>
      </c>
      <c r="F41" s="54" t="s">
        <v>2074</v>
      </c>
      <c r="H41" s="54" t="s">
        <v>2069</v>
      </c>
      <c r="I41" s="54" t="s">
        <v>2070</v>
      </c>
      <c r="J41" s="54" t="s">
        <v>2071</v>
      </c>
      <c r="K41" s="54" t="s">
        <v>2072</v>
      </c>
      <c r="L41" s="54" t="s">
        <v>2073</v>
      </c>
      <c r="M41" s="54" t="s">
        <v>2074</v>
      </c>
      <c r="O41" s="54" t="s">
        <v>2069</v>
      </c>
      <c r="P41" s="54" t="s">
        <v>2130</v>
      </c>
      <c r="Q41" s="54" t="s">
        <v>2071</v>
      </c>
      <c r="R41" s="54" t="s">
        <v>2072</v>
      </c>
      <c r="S41" s="54" t="s">
        <v>2073</v>
      </c>
      <c r="T41" s="54" t="s">
        <v>2074</v>
      </c>
      <c r="V41" s="54" t="s">
        <v>2069</v>
      </c>
      <c r="W41" s="54" t="s">
        <v>2131</v>
      </c>
      <c r="X41" s="54" t="s">
        <v>2071</v>
      </c>
      <c r="Y41" s="54" t="s">
        <v>2072</v>
      </c>
      <c r="Z41" s="54" t="s">
        <v>2073</v>
      </c>
      <c r="AA41" s="54" t="s">
        <v>2074</v>
      </c>
    </row>
    <row r="42" spans="1:27" x14ac:dyDescent="0.35">
      <c r="A42" s="69"/>
      <c r="B42" s="4">
        <v>8100</v>
      </c>
      <c r="C42" s="4">
        <v>1539</v>
      </c>
      <c r="D42" s="22">
        <v>9639</v>
      </c>
      <c r="E42" s="56"/>
      <c r="F42" s="56"/>
      <c r="H42" s="52"/>
      <c r="I42" s="4">
        <v>675.6596281129913</v>
      </c>
      <c r="J42" s="4">
        <v>128.37532934146836</v>
      </c>
      <c r="K42" s="22">
        <v>804.03495745445969</v>
      </c>
      <c r="L42" s="56" t="s">
        <v>2149</v>
      </c>
      <c r="M42" s="56">
        <v>1</v>
      </c>
      <c r="O42" s="52"/>
      <c r="P42" s="4">
        <v>39587</v>
      </c>
      <c r="Q42" s="4">
        <f>+P42*19%</f>
        <v>7521.53</v>
      </c>
      <c r="R42" s="22">
        <f>SUM(P42:Q42)</f>
        <v>47108.53</v>
      </c>
      <c r="S42" s="56"/>
      <c r="T42" s="56"/>
      <c r="V42" s="52"/>
      <c r="W42" s="4">
        <v>41300</v>
      </c>
      <c r="X42" s="4">
        <f>+W42*19%</f>
        <v>7847</v>
      </c>
      <c r="Y42" s="22">
        <f>SUM(W42:X42)</f>
        <v>49147</v>
      </c>
      <c r="Z42" s="56"/>
      <c r="AA42" s="56"/>
    </row>
    <row r="43" spans="1:27" x14ac:dyDescent="0.35">
      <c r="A43" s="52"/>
      <c r="B43" s="4"/>
      <c r="C43" s="4"/>
      <c r="D43" s="22"/>
      <c r="E43" s="57"/>
      <c r="F43" s="57"/>
      <c r="H43" s="52"/>
      <c r="I43" s="4">
        <v>30618.963890000447</v>
      </c>
      <c r="J43" s="4">
        <v>5817.6031391000852</v>
      </c>
      <c r="K43" s="22">
        <v>36436.56702910053</v>
      </c>
      <c r="L43" s="57" t="s">
        <v>2151</v>
      </c>
      <c r="M43" s="57">
        <v>45.317142857142862</v>
      </c>
      <c r="O43" s="52"/>
      <c r="P43" s="4"/>
      <c r="Q43" s="4"/>
      <c r="R43" s="22"/>
      <c r="S43" s="57"/>
      <c r="T43" s="57"/>
      <c r="V43" s="52"/>
      <c r="W43" s="4"/>
      <c r="X43" s="4"/>
      <c r="Y43" s="22"/>
      <c r="Z43" s="57"/>
      <c r="AA43" s="57"/>
    </row>
    <row r="44" spans="1:27" x14ac:dyDescent="0.35">
      <c r="A44" s="55"/>
      <c r="B44" s="4"/>
      <c r="C44" s="4"/>
      <c r="D44" s="22"/>
      <c r="E44" s="58"/>
      <c r="F44" s="58"/>
      <c r="H44" s="55"/>
      <c r="I44" s="4">
        <v>48149.821646628145</v>
      </c>
      <c r="J44" s="4">
        <v>9148.466112859347</v>
      </c>
      <c r="K44" s="22">
        <v>57298.287759487488</v>
      </c>
      <c r="L44" s="58" t="s">
        <v>2152</v>
      </c>
      <c r="M44" s="58">
        <v>71.263428571428562</v>
      </c>
      <c r="O44" s="55"/>
      <c r="P44" s="4"/>
      <c r="Q44" s="4"/>
      <c r="R44" s="22"/>
      <c r="S44" s="58"/>
      <c r="T44" s="58"/>
      <c r="V44" s="55"/>
      <c r="W44" s="4"/>
      <c r="X44" s="4"/>
      <c r="Y44" s="22"/>
      <c r="Z44" s="58"/>
      <c r="AA44" s="58"/>
    </row>
    <row r="45" spans="1:27" x14ac:dyDescent="0.35">
      <c r="O45" s="66" t="s">
        <v>2083</v>
      </c>
      <c r="V45" s="66"/>
    </row>
    <row r="46" spans="1:27" x14ac:dyDescent="0.35">
      <c r="O46" s="66" t="s">
        <v>2155</v>
      </c>
      <c r="V46" s="66"/>
    </row>
    <row r="47" spans="1:27" ht="12.65" customHeight="1" x14ac:dyDescent="0.35"/>
    <row r="48" spans="1:27" x14ac:dyDescent="0.35">
      <c r="A48" s="152" t="s">
        <v>2156</v>
      </c>
      <c r="B48" s="152"/>
      <c r="C48" s="152"/>
      <c r="D48" s="152"/>
      <c r="E48" s="152"/>
      <c r="F48" s="152"/>
      <c r="H48" s="152" t="s">
        <v>2156</v>
      </c>
      <c r="I48" s="152"/>
      <c r="J48" s="152"/>
      <c r="K48" s="152"/>
      <c r="L48" s="152"/>
      <c r="M48" s="152"/>
      <c r="O48" s="152" t="s">
        <v>2156</v>
      </c>
      <c r="P48" s="152"/>
      <c r="Q48" s="152"/>
      <c r="R48" s="152"/>
      <c r="S48" s="152"/>
      <c r="T48" s="152"/>
      <c r="V48" s="152" t="s">
        <v>2156</v>
      </c>
      <c r="W48" s="152"/>
      <c r="X48" s="152"/>
      <c r="Y48" s="152"/>
      <c r="Z48" s="152"/>
      <c r="AA48" s="152"/>
    </row>
    <row r="50" spans="1:27" x14ac:dyDescent="0.35">
      <c r="A50" s="153" t="s">
        <v>2069</v>
      </c>
      <c r="B50" s="20">
        <v>1</v>
      </c>
      <c r="C50" s="20">
        <v>2</v>
      </c>
      <c r="D50" s="20">
        <v>3</v>
      </c>
      <c r="E50" s="20">
        <v>5</v>
      </c>
      <c r="F50" s="20">
        <v>6</v>
      </c>
      <c r="H50" s="153" t="s">
        <v>2069</v>
      </c>
      <c r="I50" s="20">
        <v>1</v>
      </c>
      <c r="J50" s="20">
        <v>2</v>
      </c>
      <c r="K50" s="20">
        <v>3</v>
      </c>
      <c r="L50" s="20">
        <v>5</v>
      </c>
      <c r="M50" s="20">
        <v>6</v>
      </c>
      <c r="O50" s="153" t="s">
        <v>2069</v>
      </c>
      <c r="P50" s="20">
        <v>1</v>
      </c>
      <c r="Q50" s="20">
        <v>2</v>
      </c>
      <c r="R50" s="20">
        <v>3</v>
      </c>
      <c r="S50" s="20">
        <v>5</v>
      </c>
      <c r="T50" s="20">
        <v>6</v>
      </c>
      <c r="V50" s="153" t="s">
        <v>2069</v>
      </c>
      <c r="W50" s="20">
        <v>1</v>
      </c>
      <c r="X50" s="20">
        <v>2</v>
      </c>
      <c r="Y50" s="20">
        <v>3</v>
      </c>
      <c r="Z50" s="20">
        <v>5</v>
      </c>
      <c r="AA50" s="20">
        <v>6</v>
      </c>
    </row>
    <row r="51" spans="1:27" ht="46" x14ac:dyDescent="0.35">
      <c r="A51" s="153"/>
      <c r="B51" s="54" t="s">
        <v>2154</v>
      </c>
      <c r="C51" s="20" t="s">
        <v>2071</v>
      </c>
      <c r="D51" s="20" t="s">
        <v>2072</v>
      </c>
      <c r="E51" s="20" t="s">
        <v>2073</v>
      </c>
      <c r="F51" s="20" t="s">
        <v>2074</v>
      </c>
      <c r="H51" s="153"/>
      <c r="I51" s="20" t="s">
        <v>2070</v>
      </c>
      <c r="J51" s="20" t="s">
        <v>2071</v>
      </c>
      <c r="K51" s="20" t="s">
        <v>2072</v>
      </c>
      <c r="L51" s="20" t="s">
        <v>2073</v>
      </c>
      <c r="M51" s="20" t="s">
        <v>2074</v>
      </c>
      <c r="O51" s="153"/>
      <c r="P51" s="54" t="s">
        <v>2130</v>
      </c>
      <c r="Q51" s="20" t="s">
        <v>2071</v>
      </c>
      <c r="R51" s="20" t="s">
        <v>2072</v>
      </c>
      <c r="S51" s="20" t="s">
        <v>2073</v>
      </c>
      <c r="T51" s="20" t="s">
        <v>2074</v>
      </c>
      <c r="V51" s="153"/>
      <c r="W51" s="54" t="s">
        <v>2131</v>
      </c>
      <c r="X51" s="20" t="s">
        <v>2071</v>
      </c>
      <c r="Y51" s="20" t="s">
        <v>2072</v>
      </c>
      <c r="Z51" s="20" t="s">
        <v>2073</v>
      </c>
      <c r="AA51" s="20" t="s">
        <v>2074</v>
      </c>
    </row>
    <row r="52" spans="1:27" x14ac:dyDescent="0.35">
      <c r="A52" s="59" t="s">
        <v>2157</v>
      </c>
      <c r="B52" s="60">
        <v>1270</v>
      </c>
      <c r="C52" s="61">
        <v>241.3</v>
      </c>
      <c r="D52" s="64">
        <v>1511.3</v>
      </c>
      <c r="E52" s="62"/>
      <c r="F52" s="63"/>
      <c r="H52" s="59"/>
      <c r="I52" s="60">
        <v>149.34410337923336</v>
      </c>
      <c r="J52" s="61">
        <v>0</v>
      </c>
      <c r="K52" s="64">
        <f>+I52+J52</f>
        <v>149.34410337923336</v>
      </c>
      <c r="L52" s="62"/>
      <c r="M52" s="63"/>
      <c r="O52" s="59" t="s">
        <v>2158</v>
      </c>
      <c r="P52" s="60">
        <v>1890</v>
      </c>
      <c r="Q52" s="61">
        <f>+P52*19%</f>
        <v>359.1</v>
      </c>
      <c r="R52" s="64">
        <f>SUM(P52:Q52)</f>
        <v>2249.1</v>
      </c>
      <c r="S52" s="62"/>
      <c r="T52" s="63"/>
      <c r="V52" s="59" t="s">
        <v>2158</v>
      </c>
      <c r="W52" s="60">
        <v>2500</v>
      </c>
      <c r="X52" s="61">
        <f>+W52*19%</f>
        <v>475</v>
      </c>
      <c r="Y52" s="64">
        <f>SUM(W52:X52)</f>
        <v>2975</v>
      </c>
      <c r="Z52" s="62"/>
      <c r="AA52" s="63"/>
    </row>
    <row r="53" spans="1:27" ht="24" x14ac:dyDescent="0.35">
      <c r="A53" s="68" t="s">
        <v>2159</v>
      </c>
      <c r="B53" s="60">
        <v>9370</v>
      </c>
      <c r="C53" s="61">
        <v>241.3</v>
      </c>
      <c r="D53" s="64">
        <v>9611.2999999999993</v>
      </c>
      <c r="E53" s="62"/>
      <c r="F53" s="63"/>
      <c r="H53" s="59" t="s">
        <v>2160</v>
      </c>
      <c r="I53" s="71">
        <v>0</v>
      </c>
      <c r="J53" s="71">
        <v>0</v>
      </c>
      <c r="K53" s="72">
        <f t="shared" ref="K53" si="0">+I53+J53</f>
        <v>0</v>
      </c>
      <c r="L53" s="62"/>
      <c r="M53" s="63"/>
      <c r="O53" s="59" t="s">
        <v>2160</v>
      </c>
      <c r="P53" s="60">
        <v>2548</v>
      </c>
      <c r="Q53" s="61">
        <f>+P53*19%</f>
        <v>484.12</v>
      </c>
      <c r="R53" s="64">
        <f>SUM(P53:Q53)</f>
        <v>3032.12</v>
      </c>
      <c r="S53" s="62"/>
      <c r="T53" s="63"/>
      <c r="V53" s="59" t="s">
        <v>2160</v>
      </c>
      <c r="W53" s="71">
        <v>0</v>
      </c>
      <c r="X53" s="71"/>
      <c r="Y53" s="72">
        <f>SUM(W53:X53)</f>
        <v>0</v>
      </c>
      <c r="Z53" s="62"/>
      <c r="AA53" s="63"/>
    </row>
    <row r="54" spans="1:27" x14ac:dyDescent="0.35">
      <c r="H54" s="65" t="s">
        <v>2161</v>
      </c>
      <c r="O54" s="67"/>
      <c r="V54" s="67"/>
    </row>
    <row r="55" spans="1:27" x14ac:dyDescent="0.35">
      <c r="O55" s="66"/>
      <c r="V55" s="66"/>
    </row>
  </sheetData>
  <mergeCells count="45">
    <mergeCell ref="A1:H1"/>
    <mergeCell ref="V48:AA48"/>
    <mergeCell ref="V50:V51"/>
    <mergeCell ref="A4:F4"/>
    <mergeCell ref="H4:M4"/>
    <mergeCell ref="O4:T4"/>
    <mergeCell ref="V4:AA4"/>
    <mergeCell ref="O48:T48"/>
    <mergeCell ref="O50:O51"/>
    <mergeCell ref="V2:AA2"/>
    <mergeCell ref="V6:AA6"/>
    <mergeCell ref="V8:V9"/>
    <mergeCell ref="V17:AA17"/>
    <mergeCell ref="V19:V20"/>
    <mergeCell ref="V28:AA28"/>
    <mergeCell ref="V30:V31"/>
    <mergeCell ref="V39:AA39"/>
    <mergeCell ref="O8:O9"/>
    <mergeCell ref="O17:T17"/>
    <mergeCell ref="O19:O20"/>
    <mergeCell ref="O28:T28"/>
    <mergeCell ref="O30:O31"/>
    <mergeCell ref="O39:T39"/>
    <mergeCell ref="A39:F39"/>
    <mergeCell ref="H39:M39"/>
    <mergeCell ref="H48:M48"/>
    <mergeCell ref="H50:H51"/>
    <mergeCell ref="A48:F48"/>
    <mergeCell ref="A50:A51"/>
    <mergeCell ref="H28:M28"/>
    <mergeCell ref="H30:H31"/>
    <mergeCell ref="O2:T2"/>
    <mergeCell ref="O6:T6"/>
    <mergeCell ref="A2:F2"/>
    <mergeCell ref="A6:F6"/>
    <mergeCell ref="A8:A9"/>
    <mergeCell ref="A17:F17"/>
    <mergeCell ref="A19:A20"/>
    <mergeCell ref="A28:F28"/>
    <mergeCell ref="A30:A31"/>
    <mergeCell ref="H2:M2"/>
    <mergeCell ref="H6:M6"/>
    <mergeCell ref="H8:H9"/>
    <mergeCell ref="H17:M17"/>
    <mergeCell ref="H19:H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A404-4A94-4BE4-A0BD-587C2EBE06B0}">
  <dimension ref="B1:AB121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S17" sqref="S17"/>
    </sheetView>
  </sheetViews>
  <sheetFormatPr baseColWidth="10" defaultColWidth="11.453125" defaultRowHeight="11.5" x14ac:dyDescent="0.25"/>
  <cols>
    <col min="1" max="1" width="4.1796875" style="3" customWidth="1"/>
    <col min="2" max="2" width="10.26953125" style="3" bestFit="1" customWidth="1"/>
    <col min="3" max="5" width="8.453125" style="3" bestFit="1" customWidth="1"/>
    <col min="6" max="6" width="13.81640625" style="3" bestFit="1" customWidth="1"/>
    <col min="7" max="7" width="7.7265625" style="3" customWidth="1"/>
    <col min="8" max="8" width="5.54296875" style="3" customWidth="1"/>
    <col min="9" max="9" width="11.453125" style="3"/>
    <col min="10" max="10" width="9.26953125" style="3" bestFit="1" customWidth="1"/>
    <col min="11" max="11" width="8.453125" style="3" bestFit="1" customWidth="1"/>
    <col min="12" max="12" width="9.453125" style="3" bestFit="1" customWidth="1"/>
    <col min="13" max="13" width="12.54296875" style="3" customWidth="1"/>
    <col min="14" max="14" width="8.1796875" style="3" customWidth="1"/>
    <col min="15" max="15" width="5.7265625" style="3" customWidth="1"/>
    <col min="16" max="16" width="11.453125" style="3"/>
    <col min="17" max="17" width="9.26953125" style="3" bestFit="1" customWidth="1"/>
    <col min="18" max="18" width="8.453125" style="3" bestFit="1" customWidth="1"/>
    <col min="19" max="19" width="9.453125" style="3" bestFit="1" customWidth="1"/>
    <col min="20" max="20" width="11.453125" style="3"/>
    <col min="21" max="21" width="8.81640625" style="3" customWidth="1"/>
    <col min="22" max="22" width="5.54296875" style="3" customWidth="1"/>
    <col min="23" max="26" width="11.453125" style="3"/>
    <col min="27" max="27" width="12.1796875" style="3" customWidth="1"/>
    <col min="28" max="28" width="7.81640625" style="3" customWidth="1"/>
    <col min="29" max="16384" width="11.453125" style="3"/>
  </cols>
  <sheetData>
    <row r="1" spans="2:28" ht="51.65" customHeight="1" x14ac:dyDescent="0.25">
      <c r="B1" s="164" t="s">
        <v>2066</v>
      </c>
      <c r="C1" s="164"/>
      <c r="D1" s="164"/>
      <c r="E1" s="164"/>
      <c r="F1" s="164"/>
      <c r="G1" s="164"/>
      <c r="H1" s="164"/>
      <c r="I1" s="164"/>
      <c r="J1" s="90"/>
      <c r="K1" s="90"/>
      <c r="L1" s="90"/>
      <c r="M1" s="90"/>
      <c r="N1" s="90"/>
      <c r="O1" s="90"/>
      <c r="P1" s="90"/>
    </row>
    <row r="2" spans="2:28" ht="13.5" customHeight="1" thickBot="1" x14ac:dyDescent="0.3">
      <c r="B2" s="89"/>
      <c r="C2" s="89"/>
      <c r="D2" s="89"/>
      <c r="E2" s="89"/>
      <c r="F2" s="89"/>
      <c r="G2" s="89"/>
      <c r="H2" s="89"/>
      <c r="I2" s="89"/>
      <c r="J2" s="90"/>
      <c r="K2" s="90"/>
      <c r="L2" s="90"/>
      <c r="M2" s="90"/>
      <c r="N2" s="90"/>
      <c r="O2" s="90"/>
      <c r="P2" s="90"/>
    </row>
    <row r="3" spans="2:28" ht="14.5" customHeight="1" thickBot="1" x14ac:dyDescent="0.3">
      <c r="B3" s="161" t="s">
        <v>2258</v>
      </c>
      <c r="C3" s="162"/>
      <c r="D3" s="162"/>
      <c r="E3" s="162"/>
      <c r="F3" s="162"/>
      <c r="G3" s="163"/>
      <c r="I3" s="161" t="s">
        <v>2259</v>
      </c>
      <c r="J3" s="162"/>
      <c r="K3" s="162"/>
      <c r="L3" s="162"/>
      <c r="M3" s="162"/>
      <c r="N3" s="163"/>
      <c r="P3" s="161" t="s">
        <v>2260</v>
      </c>
      <c r="Q3" s="162"/>
      <c r="R3" s="162"/>
      <c r="S3" s="162"/>
      <c r="T3" s="162"/>
      <c r="U3" s="163"/>
      <c r="W3" s="161" t="s">
        <v>2261</v>
      </c>
      <c r="X3" s="162"/>
      <c r="Y3" s="162"/>
      <c r="Z3" s="162"/>
      <c r="AA3" s="162"/>
      <c r="AB3" s="163"/>
    </row>
    <row r="4" spans="2:28" ht="12" thickBot="1" x14ac:dyDescent="0.3"/>
    <row r="5" spans="2:28" ht="12" thickBot="1" x14ac:dyDescent="0.3">
      <c r="B5" s="158" t="s">
        <v>2121</v>
      </c>
      <c r="C5" s="159"/>
      <c r="D5" s="159"/>
      <c r="E5" s="159"/>
      <c r="F5" s="159"/>
      <c r="G5" s="160"/>
      <c r="I5" s="158" t="s">
        <v>2121</v>
      </c>
      <c r="J5" s="159"/>
      <c r="K5" s="159"/>
      <c r="L5" s="159"/>
      <c r="M5" s="159"/>
      <c r="N5" s="160"/>
      <c r="P5" s="158" t="s">
        <v>2121</v>
      </c>
      <c r="Q5" s="159"/>
      <c r="R5" s="159"/>
      <c r="S5" s="159"/>
      <c r="T5" s="159"/>
      <c r="U5" s="160"/>
      <c r="W5" s="158" t="s">
        <v>2121</v>
      </c>
      <c r="X5" s="159"/>
      <c r="Y5" s="159"/>
      <c r="Z5" s="159"/>
      <c r="AA5" s="159"/>
      <c r="AB5" s="160"/>
    </row>
    <row r="7" spans="2:28" ht="15.75" customHeight="1" x14ac:dyDescent="0.25">
      <c r="B7" s="152" t="s">
        <v>2068</v>
      </c>
      <c r="C7" s="152"/>
      <c r="D7" s="152"/>
      <c r="E7" s="152"/>
      <c r="F7" s="152"/>
      <c r="G7" s="152"/>
      <c r="I7" s="152" t="s">
        <v>2068</v>
      </c>
      <c r="J7" s="152"/>
      <c r="K7" s="152"/>
      <c r="L7" s="152"/>
      <c r="M7" s="152"/>
      <c r="N7" s="152"/>
      <c r="P7" s="152" t="s">
        <v>2068</v>
      </c>
      <c r="Q7" s="152"/>
      <c r="R7" s="152"/>
      <c r="S7" s="152"/>
      <c r="T7" s="152"/>
      <c r="U7" s="152"/>
      <c r="W7" s="152" t="s">
        <v>2068</v>
      </c>
      <c r="X7" s="152"/>
      <c r="Y7" s="152"/>
      <c r="Z7" s="152"/>
      <c r="AA7" s="152"/>
      <c r="AB7" s="152"/>
    </row>
    <row r="8" spans="2:28" x14ac:dyDescent="0.25">
      <c r="C8" s="7"/>
      <c r="D8" s="7"/>
      <c r="E8" s="7"/>
      <c r="F8" s="7"/>
      <c r="G8" s="7"/>
      <c r="J8" s="7"/>
      <c r="K8" s="7"/>
      <c r="L8" s="7"/>
      <c r="M8" s="7"/>
      <c r="N8" s="7"/>
      <c r="Q8" s="7"/>
      <c r="R8" s="7"/>
      <c r="S8" s="7"/>
      <c r="T8" s="7"/>
      <c r="U8" s="7"/>
      <c r="X8" s="7"/>
      <c r="Y8" s="7"/>
      <c r="Z8" s="7"/>
      <c r="AA8" s="7"/>
      <c r="AB8" s="7"/>
    </row>
    <row r="9" spans="2:28" x14ac:dyDescent="0.25">
      <c r="B9" s="153" t="s">
        <v>2069</v>
      </c>
      <c r="C9" s="20">
        <v>1</v>
      </c>
      <c r="D9" s="20">
        <v>2</v>
      </c>
      <c r="E9" s="20">
        <v>3</v>
      </c>
      <c r="F9" s="20">
        <v>5</v>
      </c>
      <c r="G9" s="20">
        <v>6</v>
      </c>
      <c r="I9" s="153" t="s">
        <v>2069</v>
      </c>
      <c r="J9" s="20">
        <v>1</v>
      </c>
      <c r="K9" s="20">
        <v>2</v>
      </c>
      <c r="L9" s="20">
        <v>3</v>
      </c>
      <c r="M9" s="20">
        <v>5</v>
      </c>
      <c r="N9" s="20">
        <v>6</v>
      </c>
      <c r="P9" s="153" t="s">
        <v>2069</v>
      </c>
      <c r="Q9" s="20">
        <v>1</v>
      </c>
      <c r="R9" s="20">
        <v>2</v>
      </c>
      <c r="S9" s="20">
        <v>3</v>
      </c>
      <c r="T9" s="20">
        <v>5</v>
      </c>
      <c r="U9" s="20">
        <v>6</v>
      </c>
      <c r="W9" s="153" t="s">
        <v>2069</v>
      </c>
      <c r="X9" s="20">
        <v>1</v>
      </c>
      <c r="Y9" s="20">
        <v>2</v>
      </c>
      <c r="Z9" s="20">
        <v>3</v>
      </c>
      <c r="AA9" s="20">
        <v>5</v>
      </c>
      <c r="AB9" s="20">
        <v>6</v>
      </c>
    </row>
    <row r="10" spans="2:28" ht="23" x14ac:dyDescent="0.25">
      <c r="B10" s="153"/>
      <c r="C10" s="20" t="s">
        <v>2070</v>
      </c>
      <c r="D10" s="20" t="s">
        <v>2071</v>
      </c>
      <c r="E10" s="20" t="s">
        <v>2072</v>
      </c>
      <c r="F10" s="20" t="s">
        <v>2073</v>
      </c>
      <c r="G10" s="20" t="s">
        <v>2074</v>
      </c>
      <c r="I10" s="153"/>
      <c r="J10" s="20" t="s">
        <v>2070</v>
      </c>
      <c r="K10" s="20" t="s">
        <v>2071</v>
      </c>
      <c r="L10" s="20" t="s">
        <v>2072</v>
      </c>
      <c r="M10" s="20" t="s">
        <v>2073</v>
      </c>
      <c r="N10" s="20" t="s">
        <v>2074</v>
      </c>
      <c r="P10" s="153"/>
      <c r="Q10" s="20" t="s">
        <v>2070</v>
      </c>
      <c r="R10" s="20" t="s">
        <v>2071</v>
      </c>
      <c r="S10" s="20" t="s">
        <v>2072</v>
      </c>
      <c r="T10" s="20" t="s">
        <v>2073</v>
      </c>
      <c r="U10" s="20" t="s">
        <v>2074</v>
      </c>
      <c r="W10" s="153"/>
      <c r="X10" s="20" t="s">
        <v>2070</v>
      </c>
      <c r="Y10" s="20" t="s">
        <v>2071</v>
      </c>
      <c r="Z10" s="20" t="s">
        <v>2072</v>
      </c>
      <c r="AA10" s="20" t="s">
        <v>2073</v>
      </c>
      <c r="AB10" s="20" t="s">
        <v>2074</v>
      </c>
    </row>
    <row r="11" spans="2:28" x14ac:dyDescent="0.25">
      <c r="B11" s="155" t="s">
        <v>2075</v>
      </c>
      <c r="C11" s="4">
        <v>53191.545000000006</v>
      </c>
      <c r="D11" s="4">
        <v>10106.393550000001</v>
      </c>
      <c r="E11" s="22">
        <v>63297.938550000006</v>
      </c>
      <c r="F11" s="5" t="s">
        <v>2076</v>
      </c>
      <c r="G11" s="8">
        <v>-0.142625</v>
      </c>
      <c r="I11" s="155" t="s">
        <v>2075</v>
      </c>
      <c r="J11" s="4">
        <v>17133.134680980726</v>
      </c>
      <c r="K11" s="4">
        <v>3255.2955893863377</v>
      </c>
      <c r="L11" s="22">
        <v>20388.430270367062</v>
      </c>
      <c r="M11" s="5" t="s">
        <v>2076</v>
      </c>
      <c r="N11" s="8"/>
      <c r="P11" s="155" t="s">
        <v>2075</v>
      </c>
      <c r="Q11" s="4">
        <v>43004.277799999996</v>
      </c>
      <c r="R11" s="4">
        <v>8170.8127819999991</v>
      </c>
      <c r="S11" s="22">
        <v>51175.090581999997</v>
      </c>
      <c r="T11" s="5" t="s">
        <v>2076</v>
      </c>
      <c r="U11" s="8"/>
      <c r="W11" s="155" t="s">
        <v>2075</v>
      </c>
      <c r="X11" s="4">
        <v>33213.745813248002</v>
      </c>
      <c r="Y11" s="4">
        <v>6310.6117045171204</v>
      </c>
      <c r="Z11" s="22">
        <v>39524.357517765122</v>
      </c>
      <c r="AA11" s="5" t="s">
        <v>2076</v>
      </c>
      <c r="AB11" s="42">
        <v>2.5000000000000001E-2</v>
      </c>
    </row>
    <row r="12" spans="2:28" x14ac:dyDescent="0.25">
      <c r="B12" s="156" t="s">
        <v>2075</v>
      </c>
      <c r="C12" s="4">
        <v>55991.100000000006</v>
      </c>
      <c r="D12" s="4">
        <v>10638.309000000001</v>
      </c>
      <c r="E12" s="22">
        <v>66629.409000000014</v>
      </c>
      <c r="F12" s="5" t="s">
        <v>2077</v>
      </c>
      <c r="G12" s="8">
        <v>-9.7500000000000031E-2</v>
      </c>
      <c r="I12" s="156" t="s">
        <v>2075</v>
      </c>
      <c r="J12" s="4">
        <v>40548.418744987721</v>
      </c>
      <c r="K12" s="4">
        <v>7704.1995615476671</v>
      </c>
      <c r="L12" s="22">
        <v>48252.618306535391</v>
      </c>
      <c r="M12" s="5" t="s">
        <v>2077</v>
      </c>
      <c r="N12" s="8"/>
      <c r="P12" s="156" t="s">
        <v>2075</v>
      </c>
      <c r="Q12" s="4">
        <v>57338.654999999992</v>
      </c>
      <c r="R12" s="4">
        <v>10894.344449999999</v>
      </c>
      <c r="S12" s="22">
        <v>68232.999449999988</v>
      </c>
      <c r="T12" s="5" t="s">
        <v>2077</v>
      </c>
      <c r="U12" s="8"/>
      <c r="W12" s="156" t="s">
        <v>2075</v>
      </c>
      <c r="X12" s="4">
        <v>49820.618719872007</v>
      </c>
      <c r="Y12" s="4">
        <v>9465.9175567756811</v>
      </c>
      <c r="Z12" s="22">
        <v>59286.53627664769</v>
      </c>
      <c r="AA12" s="5" t="s">
        <v>2077</v>
      </c>
      <c r="AB12" s="42">
        <v>2.5000000000000001E-2</v>
      </c>
    </row>
    <row r="13" spans="2:28" x14ac:dyDescent="0.25">
      <c r="B13" s="156" t="s">
        <v>2075</v>
      </c>
      <c r="C13" s="6">
        <v>58938.000000000007</v>
      </c>
      <c r="D13" s="6">
        <v>11198.220000000001</v>
      </c>
      <c r="E13" s="23">
        <v>70136.22</v>
      </c>
      <c r="F13" s="5" t="s">
        <v>2078</v>
      </c>
      <c r="G13" s="9">
        <v>-5.0000000000000044E-2</v>
      </c>
      <c r="I13" s="156" t="s">
        <v>2075</v>
      </c>
      <c r="J13" s="6">
        <v>52158.794918966341</v>
      </c>
      <c r="K13" s="6">
        <v>9910.1710346036052</v>
      </c>
      <c r="L13" s="23">
        <v>62068.965953569947</v>
      </c>
      <c r="M13" s="5" t="s">
        <v>2078</v>
      </c>
      <c r="N13" s="9"/>
      <c r="P13" s="156" t="s">
        <v>2075</v>
      </c>
      <c r="Q13" s="6">
        <v>71674.17839999999</v>
      </c>
      <c r="R13" s="6">
        <v>13618.093895999998</v>
      </c>
      <c r="S13" s="23">
        <v>85292.272295999981</v>
      </c>
      <c r="T13" s="5" t="s">
        <v>2078</v>
      </c>
      <c r="U13" s="9"/>
      <c r="W13" s="156" t="s">
        <v>2075</v>
      </c>
      <c r="X13" s="6">
        <v>78598.819751332616</v>
      </c>
      <c r="Y13" s="6">
        <v>14933.775752753198</v>
      </c>
      <c r="Z13" s="23">
        <v>93532.59550408581</v>
      </c>
      <c r="AA13" s="5" t="s">
        <v>2078</v>
      </c>
      <c r="AB13" s="42">
        <v>2.5000000000000001E-2</v>
      </c>
    </row>
    <row r="14" spans="2:28" x14ac:dyDescent="0.25">
      <c r="B14" s="156" t="s">
        <v>2075</v>
      </c>
      <c r="C14" s="29">
        <v>62040.000000000007</v>
      </c>
      <c r="D14" s="29">
        <v>11787.600000000002</v>
      </c>
      <c r="E14" s="30">
        <v>73827.600000000006</v>
      </c>
      <c r="F14" s="31" t="s">
        <v>2079</v>
      </c>
      <c r="G14" s="32">
        <v>0</v>
      </c>
      <c r="I14" s="156" t="s">
        <v>2075</v>
      </c>
      <c r="J14" s="6">
        <v>63392.598319628669</v>
      </c>
      <c r="K14" s="6">
        <v>12044.593680729447</v>
      </c>
      <c r="L14" s="23">
        <v>75437.192000358118</v>
      </c>
      <c r="M14" s="5" t="s">
        <v>2079</v>
      </c>
      <c r="N14" s="9"/>
      <c r="P14" s="156" t="s">
        <v>2075</v>
      </c>
      <c r="Q14" s="6">
        <v>86008.555599999992</v>
      </c>
      <c r="R14" s="6">
        <v>16341.625563999998</v>
      </c>
      <c r="S14" s="23">
        <v>102350.18116399999</v>
      </c>
      <c r="T14" s="5" t="s">
        <v>2079</v>
      </c>
      <c r="U14" s="9"/>
      <c r="W14" s="156" t="s">
        <v>2075</v>
      </c>
      <c r="X14" s="6">
        <v>83034.36453312001</v>
      </c>
      <c r="Y14" s="6">
        <v>15776.529261292802</v>
      </c>
      <c r="Z14" s="23">
        <v>98810.893794412812</v>
      </c>
      <c r="AA14" s="5" t="s">
        <v>2079</v>
      </c>
      <c r="AB14" s="42">
        <v>2.5000000000000001E-2</v>
      </c>
    </row>
    <row r="15" spans="2:28" x14ac:dyDescent="0.25">
      <c r="B15" s="156" t="s">
        <v>2075</v>
      </c>
      <c r="C15" s="4">
        <v>65142.000000000007</v>
      </c>
      <c r="D15" s="4">
        <v>12376.980000000001</v>
      </c>
      <c r="E15" s="22">
        <v>77518.98000000001</v>
      </c>
      <c r="F15" s="5" t="s">
        <v>2080</v>
      </c>
      <c r="G15" s="8">
        <v>5.0000000000000044E-2</v>
      </c>
      <c r="I15" s="156" t="s">
        <v>2075</v>
      </c>
      <c r="J15" s="4">
        <v>80525.733000609398</v>
      </c>
      <c r="K15" s="4">
        <v>15299.889270115786</v>
      </c>
      <c r="L15" s="22">
        <v>95825.622270725187</v>
      </c>
      <c r="M15" s="5" t="s">
        <v>2080</v>
      </c>
      <c r="N15" s="8"/>
      <c r="P15" s="156" t="s">
        <v>2075</v>
      </c>
      <c r="Q15" s="4">
        <v>100342.9328</v>
      </c>
      <c r="R15" s="4">
        <v>19065.157231999998</v>
      </c>
      <c r="S15" s="22">
        <v>119408.09003199999</v>
      </c>
      <c r="T15" s="5" t="s">
        <v>2080</v>
      </c>
      <c r="U15" s="8"/>
      <c r="W15" s="156" t="s">
        <v>2075</v>
      </c>
      <c r="X15" s="4">
        <v>99641.237439744014</v>
      </c>
      <c r="Y15" s="4">
        <v>18931.835113551362</v>
      </c>
      <c r="Z15" s="22">
        <v>118573.07255329538</v>
      </c>
      <c r="AA15" s="5" t="s">
        <v>2080</v>
      </c>
      <c r="AB15" s="42">
        <v>2.5000000000000001E-2</v>
      </c>
    </row>
    <row r="16" spans="2:28" x14ac:dyDescent="0.25">
      <c r="B16" s="156"/>
      <c r="C16" s="4"/>
      <c r="D16" s="4"/>
      <c r="E16" s="22"/>
      <c r="F16" s="5"/>
      <c r="G16" s="8"/>
      <c r="I16" s="156"/>
      <c r="J16" s="4">
        <v>91490.939196437073</v>
      </c>
      <c r="K16" s="4">
        <v>17383.278447323046</v>
      </c>
      <c r="L16" s="22">
        <v>108874.21764376012</v>
      </c>
      <c r="M16" s="5" t="s">
        <v>2081</v>
      </c>
      <c r="N16" s="8"/>
      <c r="P16" s="156"/>
      <c r="Q16" s="4">
        <v>114677.30999999998</v>
      </c>
      <c r="R16" s="4">
        <v>21788.688899999997</v>
      </c>
      <c r="S16" s="22">
        <v>136465.99889999998</v>
      </c>
      <c r="T16" s="5" t="s">
        <v>2082</v>
      </c>
      <c r="U16" s="8"/>
      <c r="W16" s="156"/>
      <c r="X16" s="4">
        <v>159425.9799035904</v>
      </c>
      <c r="Y16" s="4">
        <v>30290.936181682177</v>
      </c>
      <c r="Z16" s="22">
        <v>189716.91608527256</v>
      </c>
      <c r="AA16" s="5" t="s">
        <v>2081</v>
      </c>
      <c r="AB16" s="42">
        <v>2.5000000000000001E-2</v>
      </c>
    </row>
    <row r="17" spans="2:28" x14ac:dyDescent="0.25">
      <c r="B17" s="157" t="s">
        <v>2075</v>
      </c>
      <c r="C17" s="4">
        <v>68399.100000000006</v>
      </c>
      <c r="D17" s="4">
        <v>12995.829000000002</v>
      </c>
      <c r="E17" s="22">
        <v>81394.929000000004</v>
      </c>
      <c r="F17" s="5" t="s">
        <v>2081</v>
      </c>
      <c r="G17" s="8">
        <v>0.10250000000000004</v>
      </c>
      <c r="I17" s="157" t="s">
        <v>2075</v>
      </c>
      <c r="J17" s="4"/>
      <c r="K17" s="4"/>
      <c r="L17" s="22"/>
      <c r="M17" s="5"/>
      <c r="N17" s="8"/>
      <c r="P17" s="157" t="s">
        <v>2075</v>
      </c>
      <c r="Q17" s="4">
        <v>129011.68719999999</v>
      </c>
      <c r="R17" s="4">
        <v>24512.220567999997</v>
      </c>
      <c r="S17" s="22">
        <v>153523.90776799998</v>
      </c>
      <c r="T17" s="5" t="s">
        <v>2081</v>
      </c>
      <c r="U17" s="8"/>
      <c r="W17" s="157" t="s">
        <v>2075</v>
      </c>
      <c r="X17" s="4"/>
      <c r="Y17" s="4"/>
      <c r="Z17" s="4"/>
      <c r="AA17" s="5"/>
      <c r="AB17" s="8"/>
    </row>
    <row r="18" spans="2:28" x14ac:dyDescent="0.25">
      <c r="P18" s="3" t="s">
        <v>2083</v>
      </c>
    </row>
    <row r="19" spans="2:28" x14ac:dyDescent="0.25">
      <c r="P19" s="3" t="s">
        <v>2091</v>
      </c>
    </row>
    <row r="21" spans="2:28" s="21" customFormat="1" x14ac:dyDescent="0.25">
      <c r="B21" s="153" t="s">
        <v>2069</v>
      </c>
      <c r="C21" s="20">
        <v>1</v>
      </c>
      <c r="D21" s="20">
        <v>2</v>
      </c>
      <c r="E21" s="20">
        <v>3</v>
      </c>
      <c r="F21" s="20">
        <v>5</v>
      </c>
      <c r="G21" s="20">
        <v>6</v>
      </c>
      <c r="I21" s="153" t="s">
        <v>2069</v>
      </c>
      <c r="J21" s="20">
        <v>1</v>
      </c>
      <c r="K21" s="20">
        <v>2</v>
      </c>
      <c r="L21" s="20">
        <v>3</v>
      </c>
      <c r="M21" s="20">
        <v>5</v>
      </c>
      <c r="N21" s="20">
        <v>6</v>
      </c>
      <c r="P21" s="153" t="s">
        <v>2069</v>
      </c>
      <c r="Q21" s="20">
        <v>1</v>
      </c>
      <c r="R21" s="20">
        <v>2</v>
      </c>
      <c r="S21" s="20">
        <v>3</v>
      </c>
      <c r="T21" s="20">
        <v>5</v>
      </c>
      <c r="U21" s="20">
        <v>6</v>
      </c>
      <c r="W21" s="153" t="s">
        <v>2069</v>
      </c>
      <c r="X21" s="20">
        <v>1</v>
      </c>
      <c r="Y21" s="20">
        <v>2</v>
      </c>
      <c r="Z21" s="20">
        <v>3</v>
      </c>
      <c r="AA21" s="20">
        <v>5</v>
      </c>
      <c r="AB21" s="20">
        <v>6</v>
      </c>
    </row>
    <row r="22" spans="2:28" s="21" customFormat="1" ht="23" x14ac:dyDescent="0.25">
      <c r="B22" s="153"/>
      <c r="C22" s="20" t="s">
        <v>2070</v>
      </c>
      <c r="D22" s="20" t="s">
        <v>2071</v>
      </c>
      <c r="E22" s="20" t="s">
        <v>2072</v>
      </c>
      <c r="F22" s="20" t="s">
        <v>2073</v>
      </c>
      <c r="G22" s="20" t="s">
        <v>2074</v>
      </c>
      <c r="I22" s="153"/>
      <c r="J22" s="20" t="s">
        <v>2070</v>
      </c>
      <c r="K22" s="20" t="s">
        <v>2071</v>
      </c>
      <c r="L22" s="20" t="s">
        <v>2072</v>
      </c>
      <c r="M22" s="20" t="s">
        <v>2073</v>
      </c>
      <c r="N22" s="20" t="s">
        <v>2074</v>
      </c>
      <c r="P22" s="153"/>
      <c r="Q22" s="20" t="s">
        <v>2070</v>
      </c>
      <c r="R22" s="20" t="s">
        <v>2071</v>
      </c>
      <c r="S22" s="20" t="s">
        <v>2072</v>
      </c>
      <c r="T22" s="20" t="s">
        <v>2073</v>
      </c>
      <c r="U22" s="20" t="s">
        <v>2074</v>
      </c>
      <c r="W22" s="153"/>
      <c r="X22" s="20" t="s">
        <v>2070</v>
      </c>
      <c r="Y22" s="20" t="s">
        <v>2071</v>
      </c>
      <c r="Z22" s="20" t="s">
        <v>2072</v>
      </c>
      <c r="AA22" s="20" t="s">
        <v>2073</v>
      </c>
      <c r="AB22" s="20" t="s">
        <v>2074</v>
      </c>
    </row>
    <row r="23" spans="2:28" x14ac:dyDescent="0.25">
      <c r="B23" s="155" t="s">
        <v>2085</v>
      </c>
      <c r="C23" s="4">
        <v>32781.65</v>
      </c>
      <c r="D23" s="4">
        <v>6228.5135</v>
      </c>
      <c r="E23" s="24">
        <v>39010.163500000002</v>
      </c>
      <c r="F23" s="5" t="s">
        <v>2076</v>
      </c>
      <c r="G23" s="8">
        <v>-4.9999999999999933E-2</v>
      </c>
      <c r="I23" s="155" t="s">
        <v>2085</v>
      </c>
      <c r="J23" s="4">
        <v>11270.787228793854</v>
      </c>
      <c r="K23" s="4">
        <v>2141.4495734708321</v>
      </c>
      <c r="L23" s="22">
        <v>13412.236802264686</v>
      </c>
      <c r="M23" s="5" t="s">
        <v>2076</v>
      </c>
      <c r="N23" s="8"/>
      <c r="P23" s="155" t="s">
        <v>2085</v>
      </c>
      <c r="Q23" s="4">
        <v>36466.352999999996</v>
      </c>
      <c r="R23" s="4">
        <v>6928.6070699999991</v>
      </c>
      <c r="S23" s="22">
        <v>43394.960069999994</v>
      </c>
      <c r="T23" s="5" t="s">
        <v>2076</v>
      </c>
      <c r="U23" s="8"/>
      <c r="W23" s="155" t="s">
        <v>2085</v>
      </c>
      <c r="X23" s="4">
        <v>27174.882938111998</v>
      </c>
      <c r="Y23" s="4">
        <v>5163.2277582412798</v>
      </c>
      <c r="Z23" s="22">
        <v>32338.110696353277</v>
      </c>
      <c r="AA23" s="5" t="s">
        <v>2076</v>
      </c>
      <c r="AB23" s="42">
        <v>2.5000000000000001E-2</v>
      </c>
    </row>
    <row r="24" spans="2:28" x14ac:dyDescent="0.25">
      <c r="B24" s="156"/>
      <c r="C24" s="33">
        <v>34507</v>
      </c>
      <c r="D24" s="33">
        <v>6556.33</v>
      </c>
      <c r="E24" s="34">
        <v>41063.33</v>
      </c>
      <c r="F24" s="31" t="s">
        <v>2077</v>
      </c>
      <c r="G24" s="35">
        <v>0</v>
      </c>
      <c r="I24" s="156"/>
      <c r="J24" s="4">
        <v>26674.196441478794</v>
      </c>
      <c r="K24" s="4">
        <v>5068.0973238809711</v>
      </c>
      <c r="L24" s="22">
        <v>31742.293765359766</v>
      </c>
      <c r="M24" s="5" t="s">
        <v>2077</v>
      </c>
      <c r="N24" s="8"/>
      <c r="P24" s="156"/>
      <c r="Q24" s="4">
        <v>48621.803999999996</v>
      </c>
      <c r="R24" s="4">
        <v>9238.1427599999988</v>
      </c>
      <c r="S24" s="22">
        <v>57859.946759999992</v>
      </c>
      <c r="T24" s="5" t="s">
        <v>2077</v>
      </c>
      <c r="U24" s="8"/>
      <c r="W24" s="156"/>
      <c r="X24" s="4">
        <v>40762.324407168002</v>
      </c>
      <c r="Y24" s="4">
        <v>7744.8416373619202</v>
      </c>
      <c r="Z24" s="22">
        <v>48507.16604452992</v>
      </c>
      <c r="AA24" s="5" t="s">
        <v>2077</v>
      </c>
      <c r="AB24" s="42">
        <v>2.5000000000000001E-2</v>
      </c>
    </row>
    <row r="25" spans="2:28" x14ac:dyDescent="0.25">
      <c r="B25" s="156"/>
      <c r="C25" s="6">
        <v>36232.350000000006</v>
      </c>
      <c r="D25" s="6">
        <v>6884.1465000000007</v>
      </c>
      <c r="E25" s="25">
        <v>43116.496500000008</v>
      </c>
      <c r="F25" s="5" t="s">
        <v>2078</v>
      </c>
      <c r="G25" s="9">
        <v>5.0000000000000266E-2</v>
      </c>
      <c r="I25" s="156"/>
      <c r="J25" s="6">
        <v>31830.675522741367</v>
      </c>
      <c r="K25" s="6">
        <v>6047.8283493208601</v>
      </c>
      <c r="L25" s="23">
        <v>37878.503872062225</v>
      </c>
      <c r="M25" s="5" t="s">
        <v>2078</v>
      </c>
      <c r="N25" s="9"/>
      <c r="P25" s="156"/>
      <c r="Q25" s="6">
        <v>60777.254999999997</v>
      </c>
      <c r="R25" s="6">
        <v>11547.678449999999</v>
      </c>
      <c r="S25" s="23">
        <v>72324.933449999997</v>
      </c>
      <c r="T25" s="5" t="s">
        <v>2078</v>
      </c>
      <c r="U25" s="9"/>
      <c r="W25" s="156"/>
      <c r="X25" s="6">
        <v>54349.765876223995</v>
      </c>
      <c r="Y25" s="6">
        <v>10326.45551648256</v>
      </c>
      <c r="Z25" s="23">
        <v>64676.221392706553</v>
      </c>
      <c r="AA25" s="5" t="s">
        <v>2078</v>
      </c>
      <c r="AB25" s="42">
        <v>2.5000000000000001E-2</v>
      </c>
    </row>
    <row r="26" spans="2:28" x14ac:dyDescent="0.25">
      <c r="B26" s="156"/>
      <c r="C26" s="6">
        <v>38043.967500000006</v>
      </c>
      <c r="D26" s="6">
        <v>7228.3538250000011</v>
      </c>
      <c r="E26" s="25">
        <v>45272.321325000004</v>
      </c>
      <c r="F26" s="5" t="s">
        <v>2079</v>
      </c>
      <c r="G26" s="9">
        <v>0.10250000000000026</v>
      </c>
      <c r="I26" s="156"/>
      <c r="J26" s="6">
        <v>41701.912746537258</v>
      </c>
      <c r="K26" s="6">
        <v>7923.3634218420793</v>
      </c>
      <c r="L26" s="23">
        <v>49625.276168379336</v>
      </c>
      <c r="M26" s="5" t="s">
        <v>2079</v>
      </c>
      <c r="N26" s="9"/>
      <c r="P26" s="156"/>
      <c r="Q26" s="6">
        <v>72932.705999999991</v>
      </c>
      <c r="R26" s="6">
        <v>13857.214139999998</v>
      </c>
      <c r="S26" s="23">
        <v>86789.920139999987</v>
      </c>
      <c r="T26" s="5" t="s">
        <v>2079</v>
      </c>
      <c r="U26" s="9"/>
      <c r="W26" s="156"/>
      <c r="X26" s="6">
        <v>72884.545755735162</v>
      </c>
      <c r="Y26" s="6">
        <v>13848.06369358968</v>
      </c>
      <c r="Z26" s="23">
        <v>86732.609449324838</v>
      </c>
      <c r="AA26" s="5" t="s">
        <v>2079</v>
      </c>
      <c r="AB26" s="42">
        <v>2.5000000000000001E-2</v>
      </c>
    </row>
    <row r="27" spans="2:28" x14ac:dyDescent="0.25">
      <c r="B27" s="156"/>
      <c r="C27" s="4">
        <v>39946.165875000013</v>
      </c>
      <c r="D27" s="4">
        <v>7589.7715162500026</v>
      </c>
      <c r="E27" s="24">
        <v>47535.937391250016</v>
      </c>
      <c r="F27" s="5" t="s">
        <v>2080</v>
      </c>
      <c r="G27" s="8">
        <v>0.15762500000000035</v>
      </c>
      <c r="I27" s="156"/>
      <c r="J27" s="4">
        <v>52972.699975331125</v>
      </c>
      <c r="K27" s="4">
        <v>10064.812995312914</v>
      </c>
      <c r="L27" s="22">
        <v>63037.512970644035</v>
      </c>
      <c r="M27" s="5" t="s">
        <v>2080</v>
      </c>
      <c r="N27" s="8"/>
      <c r="P27" s="156"/>
      <c r="Q27" s="4">
        <v>85088.156999999992</v>
      </c>
      <c r="R27" s="4">
        <v>16166.749829999999</v>
      </c>
      <c r="S27" s="22">
        <v>101254.90682999999</v>
      </c>
      <c r="T27" s="5" t="s">
        <v>2080</v>
      </c>
      <c r="U27" s="8"/>
      <c r="W27" s="156"/>
      <c r="X27" s="4">
        <v>81524.648814336004</v>
      </c>
      <c r="Y27" s="4">
        <v>15489.68327472384</v>
      </c>
      <c r="Z27" s="22">
        <v>97014.332089059841</v>
      </c>
      <c r="AA27" s="5" t="s">
        <v>2080</v>
      </c>
      <c r="AB27" s="42">
        <v>2.5000000000000001E-2</v>
      </c>
    </row>
    <row r="28" spans="2:28" x14ac:dyDescent="0.25">
      <c r="B28" s="156"/>
      <c r="C28" s="4"/>
      <c r="D28" s="4"/>
      <c r="E28" s="24"/>
      <c r="F28" s="5"/>
      <c r="G28" s="8"/>
      <c r="I28" s="156"/>
      <c r="J28" s="4">
        <v>60186.003801759187</v>
      </c>
      <c r="K28" s="4">
        <v>11435.340722334246</v>
      </c>
      <c r="L28" s="22">
        <v>71621.344524093438</v>
      </c>
      <c r="M28" s="5" t="s">
        <v>2081</v>
      </c>
      <c r="N28" s="8"/>
      <c r="P28" s="156"/>
      <c r="Q28" s="4">
        <v>97243.607999999993</v>
      </c>
      <c r="R28" s="4">
        <v>18476.285519999998</v>
      </c>
      <c r="S28" s="22">
        <v>115719.89351999998</v>
      </c>
      <c r="T28" s="5" t="s">
        <v>2082</v>
      </c>
      <c r="U28" s="8"/>
      <c r="W28" s="156"/>
      <c r="X28" s="4">
        <v>127178.45215036416</v>
      </c>
      <c r="Y28" s="4">
        <v>24163.905908569192</v>
      </c>
      <c r="Z28" s="22">
        <v>151342.35805893334</v>
      </c>
      <c r="AA28" s="5" t="s">
        <v>2081</v>
      </c>
      <c r="AB28" s="42">
        <v>2.5000000000000001E-2</v>
      </c>
    </row>
    <row r="29" spans="2:28" x14ac:dyDescent="0.25">
      <c r="B29" s="157"/>
      <c r="C29" s="4">
        <v>41943.474168750014</v>
      </c>
      <c r="D29" s="4">
        <v>7969.2600920625027</v>
      </c>
      <c r="E29" s="24">
        <v>49912.734260812518</v>
      </c>
      <c r="F29" s="5" t="s">
        <v>2081</v>
      </c>
      <c r="G29" s="8">
        <v>0.21550625000000045</v>
      </c>
      <c r="I29" s="157"/>
      <c r="J29" s="4"/>
      <c r="K29" s="4"/>
      <c r="L29" s="22"/>
      <c r="M29" s="5"/>
      <c r="N29" s="8"/>
      <c r="P29" s="157"/>
      <c r="Q29" s="4">
        <v>109399.05899999999</v>
      </c>
      <c r="R29" s="4">
        <v>20785.821209999998</v>
      </c>
      <c r="S29" s="22">
        <v>130184.88020999999</v>
      </c>
      <c r="T29" s="5" t="s">
        <v>2081</v>
      </c>
      <c r="U29" s="8"/>
      <c r="W29" s="157"/>
      <c r="X29" s="4"/>
      <c r="Y29" s="4"/>
      <c r="Z29" s="4"/>
      <c r="AA29" s="5"/>
      <c r="AB29" s="8"/>
    </row>
    <row r="30" spans="2:28" x14ac:dyDescent="0.25">
      <c r="P30" s="3" t="s">
        <v>2083</v>
      </c>
    </row>
    <row r="31" spans="2:28" x14ac:dyDescent="0.25">
      <c r="P31" s="3" t="s">
        <v>2091</v>
      </c>
    </row>
    <row r="33" spans="2:28" s="21" customFormat="1" x14ac:dyDescent="0.25">
      <c r="B33" s="153" t="s">
        <v>2069</v>
      </c>
      <c r="C33" s="20">
        <v>1</v>
      </c>
      <c r="D33" s="20">
        <v>2</v>
      </c>
      <c r="E33" s="20">
        <v>3</v>
      </c>
      <c r="F33" s="20">
        <v>5</v>
      </c>
      <c r="G33" s="20">
        <v>6</v>
      </c>
      <c r="I33" s="153" t="s">
        <v>2069</v>
      </c>
      <c r="J33" s="20">
        <v>1</v>
      </c>
      <c r="K33" s="20">
        <v>2</v>
      </c>
      <c r="L33" s="20">
        <v>3</v>
      </c>
      <c r="M33" s="20">
        <v>5</v>
      </c>
      <c r="N33" s="20">
        <v>6</v>
      </c>
      <c r="P33" s="153" t="s">
        <v>2069</v>
      </c>
      <c r="Q33" s="20">
        <v>1</v>
      </c>
      <c r="R33" s="20">
        <v>2</v>
      </c>
      <c r="S33" s="20">
        <v>3</v>
      </c>
      <c r="T33" s="20">
        <v>5</v>
      </c>
      <c r="U33" s="20">
        <v>6</v>
      </c>
      <c r="W33" s="153" t="s">
        <v>2069</v>
      </c>
      <c r="X33" s="20">
        <v>1</v>
      </c>
      <c r="Y33" s="20">
        <v>2</v>
      </c>
      <c r="Z33" s="20">
        <v>3</v>
      </c>
      <c r="AA33" s="20">
        <v>5</v>
      </c>
      <c r="AB33" s="20">
        <v>6</v>
      </c>
    </row>
    <row r="34" spans="2:28" s="21" customFormat="1" ht="23" x14ac:dyDescent="0.25">
      <c r="B34" s="153"/>
      <c r="C34" s="20" t="s">
        <v>2070</v>
      </c>
      <c r="D34" s="20" t="s">
        <v>2071</v>
      </c>
      <c r="E34" s="20" t="s">
        <v>2072</v>
      </c>
      <c r="F34" s="20" t="s">
        <v>2073</v>
      </c>
      <c r="G34" s="20" t="s">
        <v>2074</v>
      </c>
      <c r="I34" s="153"/>
      <c r="J34" s="20" t="s">
        <v>2070</v>
      </c>
      <c r="K34" s="20" t="s">
        <v>2071</v>
      </c>
      <c r="L34" s="20" t="s">
        <v>2072</v>
      </c>
      <c r="M34" s="20" t="s">
        <v>2073</v>
      </c>
      <c r="N34" s="20" t="s">
        <v>2074</v>
      </c>
      <c r="P34" s="153"/>
      <c r="Q34" s="20" t="s">
        <v>2070</v>
      </c>
      <c r="R34" s="20" t="s">
        <v>2071</v>
      </c>
      <c r="S34" s="20" t="s">
        <v>2072</v>
      </c>
      <c r="T34" s="20" t="s">
        <v>2073</v>
      </c>
      <c r="U34" s="20" t="s">
        <v>2074</v>
      </c>
      <c r="W34" s="153"/>
      <c r="X34" s="20" t="s">
        <v>2070</v>
      </c>
      <c r="Y34" s="20" t="s">
        <v>2071</v>
      </c>
      <c r="Z34" s="20" t="s">
        <v>2072</v>
      </c>
      <c r="AA34" s="20" t="s">
        <v>2073</v>
      </c>
      <c r="AB34" s="20" t="s">
        <v>2074</v>
      </c>
    </row>
    <row r="35" spans="2:28" x14ac:dyDescent="0.25">
      <c r="B35" s="155" t="s">
        <v>2086</v>
      </c>
      <c r="C35" s="4" t="s">
        <v>2087</v>
      </c>
      <c r="D35" s="4"/>
      <c r="E35" s="4"/>
      <c r="F35" s="5" t="s">
        <v>2076</v>
      </c>
      <c r="G35" s="8"/>
      <c r="I35" s="155" t="s">
        <v>2086</v>
      </c>
      <c r="J35" s="4" t="s">
        <v>2087</v>
      </c>
      <c r="K35" s="4"/>
      <c r="L35" s="4"/>
      <c r="M35" s="5" t="s">
        <v>2076</v>
      </c>
      <c r="N35" s="8"/>
      <c r="P35" s="155" t="s">
        <v>2086</v>
      </c>
      <c r="Q35" s="4">
        <v>33546.981599999999</v>
      </c>
      <c r="R35" s="4">
        <v>6373.926504</v>
      </c>
      <c r="S35" s="22">
        <v>39920.908104000002</v>
      </c>
      <c r="T35" s="5" t="s">
        <v>2076</v>
      </c>
      <c r="U35" s="8"/>
      <c r="W35" s="155" t="s">
        <v>2086</v>
      </c>
      <c r="X35" s="4" t="s">
        <v>2087</v>
      </c>
      <c r="Y35" s="4"/>
      <c r="Z35" s="4"/>
      <c r="AA35" s="5" t="s">
        <v>2076</v>
      </c>
      <c r="AB35" s="8"/>
    </row>
    <row r="36" spans="2:28" x14ac:dyDescent="0.25">
      <c r="B36" s="156"/>
      <c r="C36" s="4" t="s">
        <v>2087</v>
      </c>
      <c r="D36" s="4"/>
      <c r="E36" s="4"/>
      <c r="F36" s="5" t="s">
        <v>2077</v>
      </c>
      <c r="G36" s="8"/>
      <c r="I36" s="156"/>
      <c r="J36" s="4" t="s">
        <v>2087</v>
      </c>
      <c r="K36" s="4"/>
      <c r="L36" s="4"/>
      <c r="M36" s="5" t="s">
        <v>2077</v>
      </c>
      <c r="N36" s="8"/>
      <c r="P36" s="156"/>
      <c r="Q36" s="4">
        <v>44728.162599999996</v>
      </c>
      <c r="R36" s="4">
        <v>8498.3508939999992</v>
      </c>
      <c r="S36" s="22">
        <v>53226.513493999999</v>
      </c>
      <c r="T36" s="5" t="s">
        <v>2077</v>
      </c>
      <c r="U36" s="8"/>
      <c r="W36" s="156"/>
      <c r="X36" s="4" t="s">
        <v>2087</v>
      </c>
      <c r="Y36" s="4"/>
      <c r="Z36" s="4"/>
      <c r="AA36" s="5" t="s">
        <v>2077</v>
      </c>
      <c r="AB36" s="8"/>
    </row>
    <row r="37" spans="2:28" x14ac:dyDescent="0.25">
      <c r="B37" s="156"/>
      <c r="C37" s="4" t="s">
        <v>2087</v>
      </c>
      <c r="D37" s="6"/>
      <c r="E37" s="6"/>
      <c r="F37" s="5" t="s">
        <v>2078</v>
      </c>
      <c r="G37" s="9"/>
      <c r="I37" s="156"/>
      <c r="J37" s="6" t="s">
        <v>2087</v>
      </c>
      <c r="K37" s="6"/>
      <c r="L37" s="6"/>
      <c r="M37" s="5" t="s">
        <v>2078</v>
      </c>
      <c r="N37" s="9"/>
      <c r="P37" s="156"/>
      <c r="Q37" s="6">
        <v>55910.489799999996</v>
      </c>
      <c r="R37" s="6">
        <v>10622.993062</v>
      </c>
      <c r="S37" s="23">
        <v>66533.48286199999</v>
      </c>
      <c r="T37" s="5" t="s">
        <v>2078</v>
      </c>
      <c r="U37" s="9"/>
      <c r="W37" s="156"/>
      <c r="X37" s="6" t="s">
        <v>2087</v>
      </c>
      <c r="Y37" s="6"/>
      <c r="Z37" s="6"/>
      <c r="AA37" s="5" t="s">
        <v>2078</v>
      </c>
      <c r="AB37" s="9"/>
    </row>
    <row r="38" spans="2:28" x14ac:dyDescent="0.25">
      <c r="B38" s="156"/>
      <c r="C38" s="4" t="s">
        <v>2087</v>
      </c>
      <c r="D38" s="6"/>
      <c r="E38" s="6"/>
      <c r="F38" s="5" t="s">
        <v>2079</v>
      </c>
      <c r="G38" s="9"/>
      <c r="I38" s="156"/>
      <c r="J38" s="6" t="s">
        <v>2087</v>
      </c>
      <c r="K38" s="6"/>
      <c r="L38" s="6"/>
      <c r="M38" s="5" t="s">
        <v>2079</v>
      </c>
      <c r="N38" s="9"/>
      <c r="P38" s="156"/>
      <c r="Q38" s="6">
        <v>67092.816999999995</v>
      </c>
      <c r="R38" s="6">
        <v>12747.63523</v>
      </c>
      <c r="S38" s="23">
        <v>79840.452229999995</v>
      </c>
      <c r="T38" s="5" t="s">
        <v>2079</v>
      </c>
      <c r="U38" s="9"/>
      <c r="W38" s="156"/>
      <c r="X38" s="6" t="s">
        <v>2087</v>
      </c>
      <c r="Y38" s="6"/>
      <c r="Z38" s="6"/>
      <c r="AA38" s="5" t="s">
        <v>2079</v>
      </c>
      <c r="AB38" s="9"/>
    </row>
    <row r="39" spans="2:28" x14ac:dyDescent="0.25">
      <c r="B39" s="156"/>
      <c r="C39" s="4" t="s">
        <v>2087</v>
      </c>
      <c r="D39" s="4"/>
      <c r="E39" s="4"/>
      <c r="F39" s="5" t="s">
        <v>2080</v>
      </c>
      <c r="G39" s="8"/>
      <c r="I39" s="156"/>
      <c r="J39" s="4" t="s">
        <v>2087</v>
      </c>
      <c r="K39" s="4"/>
      <c r="L39" s="4"/>
      <c r="M39" s="5" t="s">
        <v>2080</v>
      </c>
      <c r="N39" s="8"/>
      <c r="P39" s="156"/>
      <c r="Q39" s="4">
        <v>78273.997999999992</v>
      </c>
      <c r="R39" s="4">
        <v>14872.059619999998</v>
      </c>
      <c r="S39" s="22">
        <v>93146.057619999992</v>
      </c>
      <c r="T39" s="5" t="s">
        <v>2080</v>
      </c>
      <c r="U39" s="8"/>
      <c r="W39" s="156"/>
      <c r="X39" s="4" t="s">
        <v>2087</v>
      </c>
      <c r="Y39" s="4"/>
      <c r="Z39" s="4"/>
      <c r="AA39" s="5" t="s">
        <v>2080</v>
      </c>
      <c r="AB39" s="8"/>
    </row>
    <row r="40" spans="2:28" x14ac:dyDescent="0.25">
      <c r="B40" s="156"/>
      <c r="C40" s="4"/>
      <c r="D40" s="4"/>
      <c r="E40" s="4"/>
      <c r="F40" s="5"/>
      <c r="G40" s="8"/>
      <c r="I40" s="156"/>
      <c r="J40" s="4" t="s">
        <v>2087</v>
      </c>
      <c r="K40" s="4"/>
      <c r="L40" s="4"/>
      <c r="M40" s="5" t="s">
        <v>2081</v>
      </c>
      <c r="N40" s="8"/>
      <c r="P40" s="156"/>
      <c r="Q40" s="4">
        <v>89456.325199999992</v>
      </c>
      <c r="R40" s="4">
        <v>16996.701787999998</v>
      </c>
      <c r="S40" s="22">
        <v>106453.026988</v>
      </c>
      <c r="T40" s="5" t="s">
        <v>2082</v>
      </c>
      <c r="U40" s="8"/>
      <c r="W40" s="156"/>
      <c r="X40" s="4" t="s">
        <v>2087</v>
      </c>
      <c r="Y40" s="4"/>
      <c r="Z40" s="4"/>
      <c r="AA40" s="5"/>
      <c r="AB40" s="8"/>
    </row>
    <row r="41" spans="2:28" x14ac:dyDescent="0.25">
      <c r="B41" s="157"/>
      <c r="C41" s="4" t="s">
        <v>2087</v>
      </c>
      <c r="D41" s="4"/>
      <c r="E41" s="4"/>
      <c r="F41" s="5" t="s">
        <v>2081</v>
      </c>
      <c r="G41" s="8"/>
      <c r="I41" s="157"/>
      <c r="J41" s="4"/>
      <c r="K41" s="4"/>
      <c r="L41" s="4"/>
      <c r="M41" s="5"/>
      <c r="N41" s="8"/>
      <c r="P41" s="157"/>
      <c r="Q41" s="4">
        <v>100638.65239999999</v>
      </c>
      <c r="R41" s="4">
        <v>19121.343955999997</v>
      </c>
      <c r="S41" s="22">
        <v>119759.99635599999</v>
      </c>
      <c r="T41" s="5" t="s">
        <v>2081</v>
      </c>
      <c r="U41" s="8"/>
      <c r="W41" s="157"/>
      <c r="X41" s="4"/>
      <c r="Y41" s="4"/>
      <c r="Z41" s="4"/>
      <c r="AA41" s="5" t="s">
        <v>2081</v>
      </c>
      <c r="AB41" s="8"/>
    </row>
    <row r="42" spans="2:28" x14ac:dyDescent="0.25">
      <c r="P42" s="3" t="s">
        <v>2083</v>
      </c>
    </row>
    <row r="43" spans="2:28" x14ac:dyDescent="0.25">
      <c r="P43" s="3" t="s">
        <v>2091</v>
      </c>
    </row>
    <row r="45" spans="2:28" x14ac:dyDescent="0.25">
      <c r="B45" s="152" t="s">
        <v>2088</v>
      </c>
      <c r="C45" s="152"/>
      <c r="D45" s="152"/>
      <c r="E45" s="152"/>
      <c r="F45" s="152"/>
      <c r="G45" s="152"/>
      <c r="I45" s="152" t="s">
        <v>2088</v>
      </c>
      <c r="J45" s="152"/>
      <c r="K45" s="152"/>
      <c r="L45" s="152"/>
      <c r="M45" s="152"/>
      <c r="N45" s="152"/>
      <c r="P45" s="152" t="s">
        <v>2088</v>
      </c>
      <c r="Q45" s="152"/>
      <c r="R45" s="152"/>
      <c r="S45" s="152"/>
      <c r="T45" s="152"/>
      <c r="U45" s="152"/>
      <c r="W45" s="152" t="s">
        <v>2088</v>
      </c>
      <c r="X45" s="152"/>
      <c r="Y45" s="152"/>
      <c r="Z45" s="152"/>
      <c r="AA45" s="152"/>
      <c r="AB45" s="152"/>
    </row>
    <row r="47" spans="2:28" s="21" customFormat="1" ht="15.75" customHeight="1" x14ac:dyDescent="0.25">
      <c r="B47" s="153" t="s">
        <v>2069</v>
      </c>
      <c r="C47" s="20">
        <v>1</v>
      </c>
      <c r="D47" s="20">
        <v>2</v>
      </c>
      <c r="E47" s="20">
        <v>3</v>
      </c>
      <c r="F47" s="20">
        <v>5</v>
      </c>
      <c r="G47" s="20">
        <v>6</v>
      </c>
      <c r="I47" s="153" t="s">
        <v>2069</v>
      </c>
      <c r="J47" s="20">
        <v>1</v>
      </c>
      <c r="K47" s="20">
        <v>2</v>
      </c>
      <c r="L47" s="20">
        <v>3</v>
      </c>
      <c r="M47" s="20">
        <v>5</v>
      </c>
      <c r="N47" s="20">
        <v>6</v>
      </c>
      <c r="P47" s="153" t="s">
        <v>2069</v>
      </c>
      <c r="Q47" s="20">
        <v>1</v>
      </c>
      <c r="R47" s="20">
        <v>2</v>
      </c>
      <c r="S47" s="20">
        <v>3</v>
      </c>
      <c r="T47" s="20">
        <v>5</v>
      </c>
      <c r="U47" s="20">
        <v>6</v>
      </c>
      <c r="W47" s="153" t="s">
        <v>2069</v>
      </c>
      <c r="X47" s="20">
        <v>1</v>
      </c>
      <c r="Y47" s="20">
        <v>2</v>
      </c>
      <c r="Z47" s="20">
        <v>3</v>
      </c>
      <c r="AA47" s="20">
        <v>5</v>
      </c>
      <c r="AB47" s="20">
        <v>6</v>
      </c>
    </row>
    <row r="48" spans="2:28" s="21" customFormat="1" ht="23" x14ac:dyDescent="0.25">
      <c r="B48" s="153"/>
      <c r="C48" s="20" t="s">
        <v>2070</v>
      </c>
      <c r="D48" s="20" t="s">
        <v>2071</v>
      </c>
      <c r="E48" s="20" t="s">
        <v>2072</v>
      </c>
      <c r="F48" s="20" t="s">
        <v>2073</v>
      </c>
      <c r="G48" s="20" t="s">
        <v>2074</v>
      </c>
      <c r="I48" s="153"/>
      <c r="J48" s="20" t="s">
        <v>2070</v>
      </c>
      <c r="K48" s="20" t="s">
        <v>2071</v>
      </c>
      <c r="L48" s="20" t="s">
        <v>2072</v>
      </c>
      <c r="M48" s="20" t="s">
        <v>2073</v>
      </c>
      <c r="N48" s="20" t="s">
        <v>2074</v>
      </c>
      <c r="P48" s="153"/>
      <c r="Q48" s="20" t="s">
        <v>2070</v>
      </c>
      <c r="R48" s="20" t="s">
        <v>2071</v>
      </c>
      <c r="S48" s="20" t="s">
        <v>2072</v>
      </c>
      <c r="T48" s="20" t="s">
        <v>2073</v>
      </c>
      <c r="U48" s="20" t="s">
        <v>2074</v>
      </c>
      <c r="W48" s="153"/>
      <c r="X48" s="20" t="s">
        <v>2070</v>
      </c>
      <c r="Y48" s="20" t="s">
        <v>2071</v>
      </c>
      <c r="Z48" s="20" t="s">
        <v>2072</v>
      </c>
      <c r="AA48" s="20" t="s">
        <v>2073</v>
      </c>
      <c r="AB48" s="20" t="s">
        <v>2074</v>
      </c>
    </row>
    <row r="49" spans="2:28" x14ac:dyDescent="0.25">
      <c r="B49" s="155" t="s">
        <v>2075</v>
      </c>
      <c r="C49" s="4">
        <v>17353.27</v>
      </c>
      <c r="D49" s="4">
        <v>3297.1213000000002</v>
      </c>
      <c r="E49" s="22">
        <v>20650.391299999999</v>
      </c>
      <c r="F49" s="5" t="s">
        <v>2076</v>
      </c>
      <c r="G49" s="8">
        <v>-0.142625</v>
      </c>
      <c r="I49" s="155" t="s">
        <v>2075</v>
      </c>
      <c r="J49" s="4">
        <v>5493.7272208906143</v>
      </c>
      <c r="K49" s="4">
        <v>1043.8081719692168</v>
      </c>
      <c r="L49" s="22">
        <v>6537.5353928598306</v>
      </c>
      <c r="M49" s="5" t="s">
        <v>2076</v>
      </c>
      <c r="N49" s="8"/>
      <c r="P49" s="155" t="s">
        <v>2075</v>
      </c>
      <c r="Q49" s="4">
        <v>8633.1783999999989</v>
      </c>
      <c r="R49" s="4">
        <v>1640.3038959999999</v>
      </c>
      <c r="S49" s="22">
        <v>10273.482295999998</v>
      </c>
      <c r="T49" s="5" t="s">
        <v>2076</v>
      </c>
      <c r="U49" s="8"/>
      <c r="W49" s="155" t="s">
        <v>2075</v>
      </c>
      <c r="X49" s="4">
        <v>10568.010031488002</v>
      </c>
      <c r="Y49" s="4">
        <v>2007.9219059827203</v>
      </c>
      <c r="Z49" s="22">
        <v>12575.931937470723</v>
      </c>
      <c r="AA49" s="5" t="s">
        <v>2076</v>
      </c>
      <c r="AB49" s="42">
        <v>2.5000000000000001E-2</v>
      </c>
    </row>
    <row r="50" spans="2:28" x14ac:dyDescent="0.25">
      <c r="B50" s="156" t="s">
        <v>2075</v>
      </c>
      <c r="C50" s="4">
        <v>18266.600000000002</v>
      </c>
      <c r="D50" s="4">
        <v>3470.6540000000005</v>
      </c>
      <c r="E50" s="22">
        <v>21737.254000000001</v>
      </c>
      <c r="F50" s="5" t="s">
        <v>2077</v>
      </c>
      <c r="G50" s="8">
        <v>-9.749999999999992E-2</v>
      </c>
      <c r="I50" s="156" t="s">
        <v>2075</v>
      </c>
      <c r="J50" s="4">
        <v>13001.821089441122</v>
      </c>
      <c r="K50" s="4">
        <v>2470.3460069938133</v>
      </c>
      <c r="L50" s="22">
        <v>15472.167096434936</v>
      </c>
      <c r="M50" s="5" t="s">
        <v>2077</v>
      </c>
      <c r="N50" s="8"/>
      <c r="P50" s="156" t="s">
        <v>2075</v>
      </c>
      <c r="Q50" s="4">
        <v>11511.286599999999</v>
      </c>
      <c r="R50" s="4">
        <v>2187.1444539999998</v>
      </c>
      <c r="S50" s="22">
        <v>13698.431053999999</v>
      </c>
      <c r="T50" s="5" t="s">
        <v>2077</v>
      </c>
      <c r="U50" s="8"/>
      <c r="W50" s="156" t="s">
        <v>2075</v>
      </c>
      <c r="X50" s="4">
        <v>15852.015047232</v>
      </c>
      <c r="Y50" s="4">
        <v>3011.8828589740801</v>
      </c>
      <c r="Z50" s="22">
        <v>18863.897906206079</v>
      </c>
      <c r="AA50" s="5" t="s">
        <v>2077</v>
      </c>
      <c r="AB50" s="42">
        <v>2.5000000000000001E-2</v>
      </c>
    </row>
    <row r="51" spans="2:28" x14ac:dyDescent="0.25">
      <c r="B51" s="156" t="s">
        <v>2075</v>
      </c>
      <c r="C51" s="6">
        <v>19228</v>
      </c>
      <c r="D51" s="6">
        <v>3653.32</v>
      </c>
      <c r="E51" s="23">
        <v>22881.32</v>
      </c>
      <c r="F51" s="5" t="s">
        <v>2078</v>
      </c>
      <c r="G51" s="9">
        <v>-5.0000000000000044E-2</v>
      </c>
      <c r="I51" s="156" t="s">
        <v>2075</v>
      </c>
      <c r="J51" s="6">
        <v>16087.441246925229</v>
      </c>
      <c r="K51" s="6">
        <v>3056.6138369157934</v>
      </c>
      <c r="L51" s="23">
        <v>19144.055083841024</v>
      </c>
      <c r="M51" s="5" t="s">
        <v>2078</v>
      </c>
      <c r="N51" s="9"/>
      <c r="P51" s="156" t="s">
        <v>2075</v>
      </c>
      <c r="Q51" s="6">
        <v>14388.248599999999</v>
      </c>
      <c r="R51" s="6">
        <v>2733.7672339999999</v>
      </c>
      <c r="S51" s="23">
        <v>17122.015833999998</v>
      </c>
      <c r="T51" s="5" t="s">
        <v>2078</v>
      </c>
      <c r="U51" s="9"/>
      <c r="W51" s="156" t="s">
        <v>2075</v>
      </c>
      <c r="X51" s="6">
        <v>25594.210580545157</v>
      </c>
      <c r="Y51" s="6">
        <v>4862.9000103035796</v>
      </c>
      <c r="Z51" s="23">
        <v>30457.110590848737</v>
      </c>
      <c r="AA51" s="5" t="s">
        <v>2078</v>
      </c>
      <c r="AB51" s="42">
        <v>2.5000000000000001E-2</v>
      </c>
    </row>
    <row r="52" spans="2:28" x14ac:dyDescent="0.25">
      <c r="B52" s="156" t="s">
        <v>2075</v>
      </c>
      <c r="C52" s="29">
        <v>20240</v>
      </c>
      <c r="D52" s="29">
        <v>3845.6</v>
      </c>
      <c r="E52" s="30">
        <v>24085.599999999999</v>
      </c>
      <c r="F52" s="31" t="s">
        <v>2079</v>
      </c>
      <c r="G52" s="32">
        <v>0</v>
      </c>
      <c r="I52" s="156" t="s">
        <v>2075</v>
      </c>
      <c r="J52" s="6">
        <v>20326.790717295273</v>
      </c>
      <c r="K52" s="6">
        <v>3862.090236286102</v>
      </c>
      <c r="L52" s="23">
        <v>24188.880953581374</v>
      </c>
      <c r="M52" s="5" t="s">
        <v>2079</v>
      </c>
      <c r="N52" s="9"/>
      <c r="P52" s="156" t="s">
        <v>2075</v>
      </c>
      <c r="Q52" s="6">
        <v>17266.356799999998</v>
      </c>
      <c r="R52" s="6">
        <v>3280.6077919999998</v>
      </c>
      <c r="S52" s="23">
        <v>20546.964591999997</v>
      </c>
      <c r="T52" s="5" t="s">
        <v>2079</v>
      </c>
      <c r="U52" s="9"/>
      <c r="W52" s="156" t="s">
        <v>2075</v>
      </c>
      <c r="X52" s="6">
        <v>26420.025078719998</v>
      </c>
      <c r="Y52" s="6">
        <v>5019.8047649567998</v>
      </c>
      <c r="Z52" s="23">
        <v>31439.829843676798</v>
      </c>
      <c r="AA52" s="5" t="s">
        <v>2079</v>
      </c>
      <c r="AB52" s="42">
        <v>2.5000000000000001E-2</v>
      </c>
    </row>
    <row r="53" spans="2:28" x14ac:dyDescent="0.25">
      <c r="B53" s="156" t="s">
        <v>2075</v>
      </c>
      <c r="C53" s="4">
        <v>21252</v>
      </c>
      <c r="D53" s="4">
        <v>4037.88</v>
      </c>
      <c r="E53" s="22">
        <v>25289.88</v>
      </c>
      <c r="F53" s="5" t="s">
        <v>2089</v>
      </c>
      <c r="G53" s="8">
        <v>5.0000000000000044E-2</v>
      </c>
      <c r="I53" s="156" t="s">
        <v>2075</v>
      </c>
      <c r="J53" s="4">
        <v>23989.275531222349</v>
      </c>
      <c r="K53" s="4">
        <v>4557.9623509322464</v>
      </c>
      <c r="L53" s="22">
        <v>28547.237882154594</v>
      </c>
      <c r="M53" s="5" t="s">
        <v>2089</v>
      </c>
      <c r="N53" s="8"/>
      <c r="P53" s="156" t="s">
        <v>2075</v>
      </c>
      <c r="Q53" s="4">
        <v>20143.318799999997</v>
      </c>
      <c r="R53" s="4">
        <v>3827.2305719999995</v>
      </c>
      <c r="S53" s="22">
        <v>23970.549371999998</v>
      </c>
      <c r="T53" s="5" t="s">
        <v>2089</v>
      </c>
      <c r="U53" s="8"/>
      <c r="W53" s="156" t="s">
        <v>2075</v>
      </c>
      <c r="X53" s="4">
        <v>31704.030094464</v>
      </c>
      <c r="Y53" s="4">
        <v>6023.7657179481603</v>
      </c>
      <c r="Z53" s="22">
        <v>37727.795812412158</v>
      </c>
      <c r="AA53" s="5" t="s">
        <v>2089</v>
      </c>
      <c r="AB53" s="42">
        <v>2.5000000000000001E-2</v>
      </c>
    </row>
    <row r="54" spans="2:28" x14ac:dyDescent="0.25">
      <c r="B54" s="157" t="s">
        <v>2075</v>
      </c>
      <c r="C54" s="4">
        <v>22314.600000000002</v>
      </c>
      <c r="D54" s="4">
        <v>4239.7740000000003</v>
      </c>
      <c r="E54" s="22">
        <v>26554.374000000003</v>
      </c>
      <c r="F54" s="5" t="s">
        <v>2090</v>
      </c>
      <c r="G54" s="8">
        <v>0.10250000000000004</v>
      </c>
      <c r="I54" s="157" t="s">
        <v>2075</v>
      </c>
      <c r="J54" s="4">
        <v>25674.018545628802</v>
      </c>
      <c r="K54" s="4">
        <v>4878.0635236694725</v>
      </c>
      <c r="L54" s="22">
        <v>30552.082069298274</v>
      </c>
      <c r="M54" s="5" t="s">
        <v>2090</v>
      </c>
      <c r="N54" s="8"/>
      <c r="P54" s="157" t="s">
        <v>2075</v>
      </c>
      <c r="Q54" s="4">
        <v>23021.426999999996</v>
      </c>
      <c r="R54" s="4">
        <v>4374.0711299999994</v>
      </c>
      <c r="S54" s="22">
        <v>27395.498129999996</v>
      </c>
      <c r="T54" s="5" t="s">
        <v>2090</v>
      </c>
      <c r="U54" s="8"/>
      <c r="W54" s="157" t="s">
        <v>2075</v>
      </c>
      <c r="X54" s="4">
        <v>46161.067817539588</v>
      </c>
      <c r="Y54" s="4">
        <v>8770.6028853325224</v>
      </c>
      <c r="Z54" s="22">
        <v>54931.670702872114</v>
      </c>
      <c r="AA54" s="5" t="s">
        <v>2090</v>
      </c>
      <c r="AB54" s="42">
        <v>2.5000000000000001E-2</v>
      </c>
    </row>
    <row r="55" spans="2:28" x14ac:dyDescent="0.25">
      <c r="P55" s="3" t="s">
        <v>2083</v>
      </c>
    </row>
    <row r="56" spans="2:28" x14ac:dyDescent="0.25">
      <c r="P56" s="3" t="s">
        <v>2091</v>
      </c>
    </row>
    <row r="58" spans="2:28" s="21" customFormat="1" x14ac:dyDescent="0.25">
      <c r="B58" s="153" t="s">
        <v>2069</v>
      </c>
      <c r="C58" s="20">
        <v>1</v>
      </c>
      <c r="D58" s="20">
        <v>2</v>
      </c>
      <c r="E58" s="20">
        <v>3</v>
      </c>
      <c r="F58" s="20">
        <v>5</v>
      </c>
      <c r="G58" s="20">
        <v>6</v>
      </c>
      <c r="I58" s="153" t="s">
        <v>2069</v>
      </c>
      <c r="J58" s="20">
        <v>1</v>
      </c>
      <c r="K58" s="20">
        <v>2</v>
      </c>
      <c r="L58" s="20">
        <v>3</v>
      </c>
      <c r="M58" s="20">
        <v>5</v>
      </c>
      <c r="N58" s="20">
        <v>6</v>
      </c>
      <c r="P58" s="153" t="s">
        <v>2069</v>
      </c>
      <c r="Q58" s="20">
        <v>1</v>
      </c>
      <c r="R58" s="20">
        <v>2</v>
      </c>
      <c r="S58" s="20">
        <v>3</v>
      </c>
      <c r="T58" s="20">
        <v>5</v>
      </c>
      <c r="U58" s="20">
        <v>6</v>
      </c>
      <c r="W58" s="153" t="s">
        <v>2069</v>
      </c>
      <c r="X58" s="20">
        <v>1</v>
      </c>
      <c r="Y58" s="20">
        <v>2</v>
      </c>
      <c r="Z58" s="20">
        <v>3</v>
      </c>
      <c r="AA58" s="20">
        <v>5</v>
      </c>
      <c r="AB58" s="20">
        <v>6</v>
      </c>
    </row>
    <row r="59" spans="2:28" s="21" customFormat="1" ht="23" x14ac:dyDescent="0.25">
      <c r="B59" s="153"/>
      <c r="C59" s="20" t="s">
        <v>2070</v>
      </c>
      <c r="D59" s="20" t="s">
        <v>2071</v>
      </c>
      <c r="E59" s="20" t="s">
        <v>2072</v>
      </c>
      <c r="F59" s="20" t="s">
        <v>2073</v>
      </c>
      <c r="G59" s="20" t="s">
        <v>2074</v>
      </c>
      <c r="I59" s="153"/>
      <c r="J59" s="20" t="s">
        <v>2070</v>
      </c>
      <c r="K59" s="20" t="s">
        <v>2071</v>
      </c>
      <c r="L59" s="20" t="s">
        <v>2072</v>
      </c>
      <c r="M59" s="20" t="s">
        <v>2073</v>
      </c>
      <c r="N59" s="20" t="s">
        <v>2074</v>
      </c>
      <c r="P59" s="153"/>
      <c r="Q59" s="20" t="s">
        <v>2070</v>
      </c>
      <c r="R59" s="20" t="s">
        <v>2071</v>
      </c>
      <c r="S59" s="20" t="s">
        <v>2072</v>
      </c>
      <c r="T59" s="20" t="s">
        <v>2073</v>
      </c>
      <c r="U59" s="20" t="s">
        <v>2074</v>
      </c>
      <c r="W59" s="153"/>
      <c r="X59" s="20" t="s">
        <v>2070</v>
      </c>
      <c r="Y59" s="20" t="s">
        <v>2071</v>
      </c>
      <c r="Z59" s="20" t="s">
        <v>2072</v>
      </c>
      <c r="AA59" s="20" t="s">
        <v>2073</v>
      </c>
      <c r="AB59" s="20" t="s">
        <v>2074</v>
      </c>
    </row>
    <row r="60" spans="2:28" ht="13" x14ac:dyDescent="0.3">
      <c r="B60" s="155" t="s">
        <v>2085</v>
      </c>
      <c r="C60" s="4">
        <v>14394.875000000002</v>
      </c>
      <c r="D60" s="4">
        <v>2735.0262500000003</v>
      </c>
      <c r="E60" s="22">
        <v>17129.901250000003</v>
      </c>
      <c r="F60" s="19" t="s">
        <v>2092</v>
      </c>
      <c r="G60" s="8">
        <v>-9.7500000000000031E-2</v>
      </c>
      <c r="I60" s="155" t="s">
        <v>2085</v>
      </c>
      <c r="J60" s="4">
        <v>5213.2294148143928</v>
      </c>
      <c r="K60" s="4">
        <v>990.5135888147347</v>
      </c>
      <c r="L60" s="22">
        <v>6203.743003629128</v>
      </c>
      <c r="M60" s="19" t="s">
        <v>2092</v>
      </c>
      <c r="N60" s="8"/>
      <c r="P60" s="155" t="s">
        <v>2085</v>
      </c>
      <c r="Q60" s="4">
        <v>8950.6757999999991</v>
      </c>
      <c r="R60" s="4">
        <v>1700.6284019999998</v>
      </c>
      <c r="S60" s="22">
        <v>10651.304201999999</v>
      </c>
      <c r="T60" s="19" t="s">
        <v>2092</v>
      </c>
      <c r="U60" s="8"/>
      <c r="W60" s="155" t="s">
        <v>2085</v>
      </c>
      <c r="X60" s="4">
        <v>8756.3511689471998</v>
      </c>
      <c r="Y60" s="4">
        <v>1663.7067220999679</v>
      </c>
      <c r="Z60" s="22">
        <v>10420.057891047167</v>
      </c>
      <c r="AA60" s="19" t="s">
        <v>2092</v>
      </c>
      <c r="AB60" s="42">
        <v>2.5000000000000001E-2</v>
      </c>
    </row>
    <row r="61" spans="2:28" ht="13" x14ac:dyDescent="0.3">
      <c r="B61" s="156" t="s">
        <v>2085</v>
      </c>
      <c r="C61" s="4">
        <v>15152.500000000002</v>
      </c>
      <c r="D61" s="4">
        <v>2878.9750000000004</v>
      </c>
      <c r="E61" s="22">
        <v>18031.475000000002</v>
      </c>
      <c r="F61" s="19" t="s">
        <v>2093</v>
      </c>
      <c r="G61" s="9">
        <v>-5.0000000000000044E-2</v>
      </c>
      <c r="I61" s="156" t="s">
        <v>2085</v>
      </c>
      <c r="J61" s="4">
        <v>12337.976281727399</v>
      </c>
      <c r="K61" s="4">
        <v>2344.2154935282056</v>
      </c>
      <c r="L61" s="22">
        <v>14682.191775255604</v>
      </c>
      <c r="M61" s="19" t="s">
        <v>2093</v>
      </c>
      <c r="N61" s="9"/>
      <c r="P61" s="156" t="s">
        <v>2085</v>
      </c>
      <c r="Q61" s="4">
        <v>11933.088199999998</v>
      </c>
      <c r="R61" s="4">
        <v>2267.2867579999997</v>
      </c>
      <c r="S61" s="22">
        <v>14200.374957999999</v>
      </c>
      <c r="T61" s="19" t="s">
        <v>2093</v>
      </c>
      <c r="U61" s="9"/>
      <c r="W61" s="156" t="s">
        <v>2085</v>
      </c>
      <c r="X61" s="4">
        <v>13134.5267534208</v>
      </c>
      <c r="Y61" s="4">
        <v>2495.5600831499519</v>
      </c>
      <c r="Z61" s="22">
        <v>15630.086836570752</v>
      </c>
      <c r="AA61" s="19" t="s">
        <v>2093</v>
      </c>
      <c r="AB61" s="42">
        <v>2.5000000000000001E-2</v>
      </c>
    </row>
    <row r="62" spans="2:28" ht="13" x14ac:dyDescent="0.3">
      <c r="B62" s="156" t="s">
        <v>2085</v>
      </c>
      <c r="C62" s="29">
        <v>15950.000000000002</v>
      </c>
      <c r="D62" s="33">
        <v>3030.5000000000005</v>
      </c>
      <c r="E62" s="34">
        <v>18980.500000000004</v>
      </c>
      <c r="F62" s="36" t="s">
        <v>2094</v>
      </c>
      <c r="G62" s="32">
        <v>0</v>
      </c>
      <c r="I62" s="156" t="s">
        <v>2085</v>
      </c>
      <c r="J62" s="6">
        <v>15969.414957234098</v>
      </c>
      <c r="K62" s="4">
        <v>3034.1888418744784</v>
      </c>
      <c r="L62" s="22">
        <v>19003.603799108576</v>
      </c>
      <c r="M62" s="19" t="s">
        <v>2095</v>
      </c>
      <c r="N62" s="9"/>
      <c r="P62" s="156" t="s">
        <v>2085</v>
      </c>
      <c r="Q62" s="6">
        <v>14916.646799999999</v>
      </c>
      <c r="R62" s="4">
        <v>2834.1628919999998</v>
      </c>
      <c r="S62" s="22">
        <v>17750.809691999999</v>
      </c>
      <c r="T62" s="19" t="s">
        <v>2095</v>
      </c>
      <c r="U62" s="9"/>
      <c r="W62" s="156" t="s">
        <v>2085</v>
      </c>
      <c r="X62" s="6">
        <v>22274.34571493914</v>
      </c>
      <c r="Y62" s="4">
        <v>4232.1256858384368</v>
      </c>
      <c r="Z62" s="22">
        <v>26506.471400777576</v>
      </c>
      <c r="AA62" s="19" t="s">
        <v>2095</v>
      </c>
      <c r="AB62" s="42">
        <v>2.5000000000000001E-2</v>
      </c>
    </row>
    <row r="63" spans="2:28" ht="13" x14ac:dyDescent="0.3">
      <c r="B63" s="156" t="s">
        <v>2085</v>
      </c>
      <c r="C63" s="6">
        <v>16747.5</v>
      </c>
      <c r="D63" s="4">
        <v>3182.0250000000001</v>
      </c>
      <c r="E63" s="22">
        <v>19929.525000000001</v>
      </c>
      <c r="F63" s="19" t="s">
        <v>2096</v>
      </c>
      <c r="G63" s="8">
        <v>4.9999999999999822E-2</v>
      </c>
      <c r="I63" s="156" t="s">
        <v>2085</v>
      </c>
      <c r="J63" s="6">
        <v>19288.948834813251</v>
      </c>
      <c r="K63" s="4">
        <v>3664.9002786145179</v>
      </c>
      <c r="L63" s="22">
        <v>22953.849113427768</v>
      </c>
      <c r="M63" s="19" t="s">
        <v>2096</v>
      </c>
      <c r="N63" s="8"/>
      <c r="P63" s="156" t="s">
        <v>2085</v>
      </c>
      <c r="Q63" s="6">
        <v>17900.205399999999</v>
      </c>
      <c r="R63" s="4">
        <v>3401.0390259999999</v>
      </c>
      <c r="S63" s="22">
        <v>21301.244425999997</v>
      </c>
      <c r="T63" s="19" t="s">
        <v>2096</v>
      </c>
      <c r="U63" s="8"/>
      <c r="W63" s="156" t="s">
        <v>2085</v>
      </c>
      <c r="X63" s="6">
        <v>23400.593641152002</v>
      </c>
      <c r="Y63" s="4">
        <v>4446.1127918188804</v>
      </c>
      <c r="Z63" s="22">
        <v>27846.706432970881</v>
      </c>
      <c r="AA63" s="19" t="s">
        <v>2096</v>
      </c>
      <c r="AB63" s="42">
        <v>2.5000000000000001E-2</v>
      </c>
    </row>
    <row r="64" spans="2:28" ht="13" x14ac:dyDescent="0.3">
      <c r="B64" s="156" t="s">
        <v>2085</v>
      </c>
      <c r="C64" s="4">
        <v>17584.875</v>
      </c>
      <c r="D64" s="4">
        <v>3341.1262500000003</v>
      </c>
      <c r="E64" s="22">
        <v>20926.001250000001</v>
      </c>
      <c r="F64" s="19" t="s">
        <v>2097</v>
      </c>
      <c r="G64" s="8">
        <v>0.10249999999999981</v>
      </c>
      <c r="I64" s="156" t="s">
        <v>2085</v>
      </c>
      <c r="J64" s="4">
        <v>22764.435111356182</v>
      </c>
      <c r="K64" s="4">
        <v>4325.2426711576745</v>
      </c>
      <c r="L64" s="22">
        <v>27089.677782513856</v>
      </c>
      <c r="M64" s="19" t="s">
        <v>2097</v>
      </c>
      <c r="N64" s="8"/>
      <c r="P64" s="156" t="s">
        <v>2085</v>
      </c>
      <c r="Q64" s="4">
        <v>20882.617799999996</v>
      </c>
      <c r="R64" s="4">
        <v>3967.6973819999994</v>
      </c>
      <c r="S64" s="22">
        <v>24850.315181999995</v>
      </c>
      <c r="T64" s="19" t="s">
        <v>2097</v>
      </c>
      <c r="U64" s="8"/>
      <c r="W64" s="156" t="s">
        <v>2085</v>
      </c>
      <c r="X64" s="4">
        <v>26269.053506841599</v>
      </c>
      <c r="Y64" s="4">
        <v>4991.1201662999038</v>
      </c>
      <c r="Z64" s="22">
        <v>31260.173673141504</v>
      </c>
      <c r="AA64" s="19" t="s">
        <v>2097</v>
      </c>
      <c r="AB64" s="42">
        <v>2.5000000000000001E-2</v>
      </c>
    </row>
    <row r="65" spans="2:28" ht="13" x14ac:dyDescent="0.3">
      <c r="B65" s="157" t="s">
        <v>2085</v>
      </c>
      <c r="C65" s="4">
        <v>18464.118750000001</v>
      </c>
      <c r="D65" s="4">
        <v>3508.1825625000001</v>
      </c>
      <c r="E65" s="22">
        <v>21972.3013125</v>
      </c>
      <c r="F65" s="19" t="s">
        <v>2098</v>
      </c>
      <c r="G65" s="8">
        <v>0.1576249999999999</v>
      </c>
      <c r="I65" s="157" t="s">
        <v>2085</v>
      </c>
      <c r="J65" s="4">
        <v>24363.158798565928</v>
      </c>
      <c r="K65" s="4">
        <v>4629.0001717275263</v>
      </c>
      <c r="L65" s="22">
        <v>28992.158970293454</v>
      </c>
      <c r="M65" s="19" t="s">
        <v>2098</v>
      </c>
      <c r="N65" s="8"/>
      <c r="P65" s="157" t="s">
        <v>2085</v>
      </c>
      <c r="Q65" s="4">
        <v>23866.176399999997</v>
      </c>
      <c r="R65" s="4">
        <v>4534.5735159999995</v>
      </c>
      <c r="S65" s="22">
        <v>28400.749915999997</v>
      </c>
      <c r="T65" s="19" t="s">
        <v>2098</v>
      </c>
      <c r="U65" s="8"/>
      <c r="W65" s="157" t="s">
        <v>2085</v>
      </c>
      <c r="X65" s="4">
        <v>40717.032935604482</v>
      </c>
      <c r="Y65" s="4">
        <v>7736.2362577648519</v>
      </c>
      <c r="Z65" s="22">
        <v>48453.269193369335</v>
      </c>
      <c r="AA65" s="19" t="s">
        <v>2098</v>
      </c>
      <c r="AB65" s="42">
        <v>2.5000000000000001E-2</v>
      </c>
    </row>
    <row r="66" spans="2:28" x14ac:dyDescent="0.25">
      <c r="P66" s="3" t="s">
        <v>2083</v>
      </c>
    </row>
    <row r="67" spans="2:28" x14ac:dyDescent="0.25">
      <c r="P67" s="3" t="s">
        <v>2091</v>
      </c>
    </row>
    <row r="69" spans="2:28" s="21" customFormat="1" x14ac:dyDescent="0.25">
      <c r="B69" s="153" t="s">
        <v>2069</v>
      </c>
      <c r="C69" s="20">
        <v>1</v>
      </c>
      <c r="D69" s="20">
        <v>2</v>
      </c>
      <c r="E69" s="20">
        <v>3</v>
      </c>
      <c r="F69" s="20">
        <v>5</v>
      </c>
      <c r="G69" s="20">
        <v>6</v>
      </c>
      <c r="I69" s="153" t="s">
        <v>2069</v>
      </c>
      <c r="J69" s="20">
        <v>1</v>
      </c>
      <c r="K69" s="20">
        <v>2</v>
      </c>
      <c r="L69" s="20">
        <v>3</v>
      </c>
      <c r="M69" s="20">
        <v>5</v>
      </c>
      <c r="N69" s="20">
        <v>6</v>
      </c>
      <c r="P69" s="153" t="s">
        <v>2069</v>
      </c>
      <c r="Q69" s="20">
        <v>1</v>
      </c>
      <c r="R69" s="20">
        <v>2</v>
      </c>
      <c r="S69" s="20">
        <v>3</v>
      </c>
      <c r="T69" s="20">
        <v>5</v>
      </c>
      <c r="U69" s="20">
        <v>6</v>
      </c>
      <c r="W69" s="153" t="s">
        <v>2069</v>
      </c>
      <c r="X69" s="20">
        <v>1</v>
      </c>
      <c r="Y69" s="20">
        <v>2</v>
      </c>
      <c r="Z69" s="20">
        <v>3</v>
      </c>
      <c r="AA69" s="20">
        <v>5</v>
      </c>
      <c r="AB69" s="20">
        <v>6</v>
      </c>
    </row>
    <row r="70" spans="2:28" s="21" customFormat="1" ht="23" x14ac:dyDescent="0.25">
      <c r="B70" s="153"/>
      <c r="C70" s="20" t="s">
        <v>2070</v>
      </c>
      <c r="D70" s="20" t="s">
        <v>2071</v>
      </c>
      <c r="E70" s="20" t="s">
        <v>2072</v>
      </c>
      <c r="F70" s="20" t="s">
        <v>2073</v>
      </c>
      <c r="G70" s="20" t="s">
        <v>2074</v>
      </c>
      <c r="I70" s="153"/>
      <c r="J70" s="20" t="s">
        <v>2070</v>
      </c>
      <c r="K70" s="20" t="s">
        <v>2071</v>
      </c>
      <c r="L70" s="20" t="s">
        <v>2072</v>
      </c>
      <c r="M70" s="20" t="s">
        <v>2073</v>
      </c>
      <c r="N70" s="20" t="s">
        <v>2074</v>
      </c>
      <c r="P70" s="153"/>
      <c r="Q70" s="20" t="s">
        <v>2070</v>
      </c>
      <c r="R70" s="20" t="s">
        <v>2071</v>
      </c>
      <c r="S70" s="20" t="s">
        <v>2072</v>
      </c>
      <c r="T70" s="20" t="s">
        <v>2073</v>
      </c>
      <c r="U70" s="20" t="s">
        <v>2074</v>
      </c>
      <c r="W70" s="153"/>
      <c r="X70" s="20" t="s">
        <v>2070</v>
      </c>
      <c r="Y70" s="20" t="s">
        <v>2071</v>
      </c>
      <c r="Z70" s="20" t="s">
        <v>2072</v>
      </c>
      <c r="AA70" s="20" t="s">
        <v>2073</v>
      </c>
      <c r="AB70" s="20" t="s">
        <v>2074</v>
      </c>
    </row>
    <row r="71" spans="2:28" ht="13" x14ac:dyDescent="0.3">
      <c r="B71" s="155" t="s">
        <v>2099</v>
      </c>
      <c r="C71" s="4">
        <v>12926.650000000001</v>
      </c>
      <c r="D71" s="4">
        <v>2456.0635000000002</v>
      </c>
      <c r="E71" s="22">
        <v>15382.713500000002</v>
      </c>
      <c r="F71" s="19" t="s">
        <v>2092</v>
      </c>
      <c r="G71" s="8">
        <v>-5.0000000000000044E-2</v>
      </c>
      <c r="I71" s="155" t="s">
        <v>2099</v>
      </c>
      <c r="J71" s="4">
        <v>2193.2489418162777</v>
      </c>
      <c r="K71" s="4">
        <v>416.71729894509275</v>
      </c>
      <c r="L71" s="22">
        <v>2609.9662407613705</v>
      </c>
      <c r="M71" s="19" t="s">
        <v>2092</v>
      </c>
      <c r="N71" s="8"/>
      <c r="P71" s="155" t="s">
        <v>2099</v>
      </c>
      <c r="Q71" s="4">
        <v>8007.3531999999996</v>
      </c>
      <c r="R71" s="4">
        <v>1521.3971079999999</v>
      </c>
      <c r="S71" s="22">
        <v>9528.7503079999988</v>
      </c>
      <c r="T71" s="19" t="s">
        <v>2092</v>
      </c>
      <c r="U71" s="8"/>
      <c r="W71" s="155" t="s">
        <v>2099</v>
      </c>
      <c r="X71" s="4">
        <v>16908.816050380799</v>
      </c>
      <c r="Y71" s="4">
        <v>3212.6750495723518</v>
      </c>
      <c r="Z71" s="22">
        <v>20121.491099953149</v>
      </c>
      <c r="AA71" s="19" t="s">
        <v>2092</v>
      </c>
      <c r="AB71" s="42">
        <v>2.5000000000000001E-2</v>
      </c>
    </row>
    <row r="72" spans="2:28" ht="13" x14ac:dyDescent="0.3">
      <c r="B72" s="156" t="s">
        <v>2099</v>
      </c>
      <c r="C72" s="33">
        <v>13607.000000000002</v>
      </c>
      <c r="D72" s="33">
        <v>2585.3300000000004</v>
      </c>
      <c r="E72" s="34">
        <v>16192.330000000002</v>
      </c>
      <c r="F72" s="36" t="s">
        <v>2100</v>
      </c>
      <c r="G72" s="35">
        <v>0</v>
      </c>
      <c r="I72" s="156" t="s">
        <v>2099</v>
      </c>
      <c r="J72" s="4">
        <v>4842.9501542702192</v>
      </c>
      <c r="K72" s="4">
        <v>920.16052931134163</v>
      </c>
      <c r="L72" s="22">
        <v>5763.1106835815608</v>
      </c>
      <c r="M72" s="19" t="s">
        <v>2093</v>
      </c>
      <c r="N72" s="8"/>
      <c r="P72" s="156" t="s">
        <v>2099</v>
      </c>
      <c r="Q72" s="4">
        <v>10675.706799999998</v>
      </c>
      <c r="R72" s="4">
        <v>2028.3842919999997</v>
      </c>
      <c r="S72" s="22">
        <v>12704.091091999999</v>
      </c>
      <c r="T72" s="19" t="s">
        <v>2093</v>
      </c>
      <c r="U72" s="8"/>
      <c r="W72" s="156" t="s">
        <v>2099</v>
      </c>
      <c r="X72" s="4">
        <v>20630.26529718336</v>
      </c>
      <c r="Y72" s="4">
        <v>3919.7504064648383</v>
      </c>
      <c r="Z72" s="22">
        <v>24550.015703648198</v>
      </c>
      <c r="AA72" s="19" t="s">
        <v>2093</v>
      </c>
      <c r="AB72" s="42">
        <v>2.5000000000000001E-2</v>
      </c>
    </row>
    <row r="73" spans="2:28" ht="13" x14ac:dyDescent="0.3">
      <c r="B73" s="156" t="s">
        <v>2099</v>
      </c>
      <c r="C73" s="6">
        <v>14287.35</v>
      </c>
      <c r="D73" s="6">
        <v>2714.5965000000001</v>
      </c>
      <c r="E73" s="23">
        <v>17001.946500000002</v>
      </c>
      <c r="F73" s="19" t="s">
        <v>2095</v>
      </c>
      <c r="G73" s="9">
        <v>4.9999999999999822E-2</v>
      </c>
      <c r="I73" s="156" t="s">
        <v>2099</v>
      </c>
      <c r="J73" s="6">
        <v>10693.800302177748</v>
      </c>
      <c r="K73" s="6">
        <v>2031.822057413772</v>
      </c>
      <c r="L73" s="23">
        <v>12725.62235959152</v>
      </c>
      <c r="M73" s="19" t="s">
        <v>2095</v>
      </c>
      <c r="N73" s="9"/>
      <c r="P73" s="156" t="s">
        <v>2099</v>
      </c>
      <c r="Q73" s="6">
        <v>13345.2066</v>
      </c>
      <c r="R73" s="6">
        <v>2535.589254</v>
      </c>
      <c r="S73" s="23">
        <v>15880.795854</v>
      </c>
      <c r="T73" s="19" t="s">
        <v>2095</v>
      </c>
      <c r="U73" s="9"/>
      <c r="W73" s="156" t="s">
        <v>2099</v>
      </c>
      <c r="X73" s="6">
        <v>25061.280931814399</v>
      </c>
      <c r="Y73" s="6">
        <v>4761.6433770447356</v>
      </c>
      <c r="Z73" s="23">
        <v>29822.924308859136</v>
      </c>
      <c r="AA73" s="19" t="s">
        <v>2095</v>
      </c>
      <c r="AB73" s="42">
        <v>2.5000000000000001E-2</v>
      </c>
    </row>
    <row r="74" spans="2:28" ht="13" x14ac:dyDescent="0.3">
      <c r="B74" s="156" t="s">
        <v>2099</v>
      </c>
      <c r="C74" s="6">
        <v>15001.717500000002</v>
      </c>
      <c r="D74" s="6">
        <v>2850.3263250000005</v>
      </c>
      <c r="E74" s="23">
        <v>17852.043825000004</v>
      </c>
      <c r="F74" s="19" t="s">
        <v>2096</v>
      </c>
      <c r="G74" s="9">
        <v>0.10250000000000004</v>
      </c>
      <c r="I74" s="156" t="s">
        <v>2099</v>
      </c>
      <c r="J74" s="6">
        <v>14690.282134619665</v>
      </c>
      <c r="K74" s="6">
        <v>2791.1536055777365</v>
      </c>
      <c r="L74" s="23">
        <v>17481.435740197401</v>
      </c>
      <c r="M74" s="19" t="s">
        <v>2096</v>
      </c>
      <c r="N74" s="9"/>
      <c r="P74" s="156" t="s">
        <v>2099</v>
      </c>
      <c r="Q74" s="6">
        <v>16013.560199999998</v>
      </c>
      <c r="R74" s="6">
        <v>3042.5764379999996</v>
      </c>
      <c r="S74" s="23">
        <v>19056.136637999996</v>
      </c>
      <c r="T74" s="19" t="s">
        <v>2096</v>
      </c>
      <c r="U74" s="9"/>
      <c r="W74" s="156" t="s">
        <v>2099</v>
      </c>
      <c r="X74" s="6">
        <v>38044.836113356803</v>
      </c>
      <c r="Y74" s="6">
        <v>7228.5188615377929</v>
      </c>
      <c r="Z74" s="23">
        <v>45273.354974894595</v>
      </c>
      <c r="AA74" s="19" t="s">
        <v>2096</v>
      </c>
      <c r="AB74" s="42">
        <v>2.5000000000000001E-2</v>
      </c>
    </row>
    <row r="75" spans="2:28" ht="13" x14ac:dyDescent="0.3">
      <c r="B75" s="156" t="s">
        <v>2099</v>
      </c>
      <c r="C75" s="4">
        <v>15751.803375000001</v>
      </c>
      <c r="D75" s="4">
        <v>2992.8426412500003</v>
      </c>
      <c r="E75" s="22">
        <v>18744.646016250001</v>
      </c>
      <c r="F75" s="19" t="s">
        <v>2097</v>
      </c>
      <c r="G75" s="8">
        <v>0.1576249999999999</v>
      </c>
      <c r="I75" s="156" t="s">
        <v>2099</v>
      </c>
      <c r="J75" s="4">
        <v>17918.915570799807</v>
      </c>
      <c r="K75" s="4">
        <v>3404.5939584519633</v>
      </c>
      <c r="L75" s="22">
        <v>21323.509529251769</v>
      </c>
      <c r="M75" s="19" t="s">
        <v>2097</v>
      </c>
      <c r="N75" s="8"/>
      <c r="P75" s="156" t="s">
        <v>2099</v>
      </c>
      <c r="Q75" s="4">
        <v>18683.059999999998</v>
      </c>
      <c r="R75" s="4">
        <v>3549.7813999999994</v>
      </c>
      <c r="S75" s="22">
        <v>22232.841399999998</v>
      </c>
      <c r="T75" s="19" t="s">
        <v>2097</v>
      </c>
      <c r="U75" s="8"/>
      <c r="W75" s="156" t="s">
        <v>2099</v>
      </c>
      <c r="X75" s="4">
        <v>50726.448151142395</v>
      </c>
      <c r="Y75" s="4">
        <v>9638.0251487170553</v>
      </c>
      <c r="Z75" s="22">
        <v>60364.473299859448</v>
      </c>
      <c r="AA75" s="19" t="s">
        <v>2097</v>
      </c>
      <c r="AB75" s="42">
        <v>2.5000000000000001E-2</v>
      </c>
    </row>
    <row r="76" spans="2:28" ht="13" x14ac:dyDescent="0.3">
      <c r="B76" s="157" t="s">
        <v>2099</v>
      </c>
      <c r="C76" s="4">
        <v>16539.393543750004</v>
      </c>
      <c r="D76" s="4">
        <v>3142.4847733125007</v>
      </c>
      <c r="E76" s="22">
        <v>19681.878317062503</v>
      </c>
      <c r="F76" s="19" t="s">
        <v>2098</v>
      </c>
      <c r="G76" s="8">
        <v>0.21550625000000023</v>
      </c>
      <c r="I76" s="157" t="s">
        <v>2099</v>
      </c>
      <c r="J76" s="4">
        <v>21147.54900697996</v>
      </c>
      <c r="K76" s="4">
        <v>4018.0343113261924</v>
      </c>
      <c r="L76" s="22">
        <v>25165.583318306151</v>
      </c>
      <c r="M76" s="19" t="s">
        <v>2098</v>
      </c>
      <c r="N76" s="8"/>
      <c r="P76" s="157" t="s">
        <v>2099</v>
      </c>
      <c r="Q76" s="4">
        <v>21351.413599999996</v>
      </c>
      <c r="R76" s="4">
        <v>4056.7685839999995</v>
      </c>
      <c r="S76" s="22">
        <v>25408.182183999998</v>
      </c>
      <c r="T76" s="19" t="s">
        <v>2098</v>
      </c>
      <c r="U76" s="8"/>
      <c r="W76" s="157" t="s">
        <v>2099</v>
      </c>
      <c r="X76" s="4">
        <v>73046.085337645054</v>
      </c>
      <c r="Y76" s="4">
        <v>13878.75621415256</v>
      </c>
      <c r="Z76" s="22">
        <v>86924.84155179761</v>
      </c>
      <c r="AA76" s="19" t="s">
        <v>2098</v>
      </c>
      <c r="AB76" s="42">
        <v>2.5000000000000001E-2</v>
      </c>
    </row>
    <row r="77" spans="2:28" x14ac:dyDescent="0.25">
      <c r="P77" s="3" t="s">
        <v>2083</v>
      </c>
    </row>
    <row r="78" spans="2:28" x14ac:dyDescent="0.25">
      <c r="P78" s="3" t="s">
        <v>2091</v>
      </c>
    </row>
    <row r="80" spans="2:28" x14ac:dyDescent="0.25">
      <c r="B80" s="152" t="s">
        <v>2101</v>
      </c>
      <c r="C80" s="152"/>
      <c r="D80" s="152"/>
      <c r="E80" s="152"/>
      <c r="F80" s="152"/>
      <c r="G80" s="152"/>
      <c r="I80" s="152" t="s">
        <v>2101</v>
      </c>
      <c r="J80" s="152"/>
      <c r="K80" s="152"/>
      <c r="L80" s="152"/>
      <c r="M80" s="152"/>
      <c r="N80" s="152"/>
      <c r="P80" s="152" t="s">
        <v>2101</v>
      </c>
      <c r="Q80" s="152"/>
      <c r="R80" s="152"/>
      <c r="S80" s="152"/>
      <c r="T80" s="152"/>
      <c r="U80" s="152"/>
      <c r="W80" s="152" t="s">
        <v>2101</v>
      </c>
      <c r="X80" s="152"/>
      <c r="Y80" s="152"/>
      <c r="Z80" s="152"/>
      <c r="AA80" s="152"/>
      <c r="AB80" s="152"/>
    </row>
    <row r="82" spans="2:28" s="21" customFormat="1" x14ac:dyDescent="0.25">
      <c r="B82" s="153" t="s">
        <v>2069</v>
      </c>
      <c r="C82" s="20">
        <v>1</v>
      </c>
      <c r="D82" s="20">
        <v>2</v>
      </c>
      <c r="E82" s="20">
        <v>3</v>
      </c>
      <c r="F82" s="20">
        <v>5</v>
      </c>
      <c r="G82" s="20">
        <v>6</v>
      </c>
      <c r="I82" s="153" t="s">
        <v>2069</v>
      </c>
      <c r="J82" s="20">
        <v>1</v>
      </c>
      <c r="K82" s="20">
        <v>2</v>
      </c>
      <c r="L82" s="20">
        <v>3</v>
      </c>
      <c r="M82" s="20">
        <v>5</v>
      </c>
      <c r="N82" s="20">
        <v>6</v>
      </c>
      <c r="P82" s="153" t="s">
        <v>2069</v>
      </c>
      <c r="Q82" s="20">
        <v>1</v>
      </c>
      <c r="R82" s="20">
        <v>2</v>
      </c>
      <c r="S82" s="20">
        <v>3</v>
      </c>
      <c r="T82" s="20">
        <v>5</v>
      </c>
      <c r="U82" s="20">
        <v>6</v>
      </c>
      <c r="W82" s="153" t="s">
        <v>2069</v>
      </c>
      <c r="X82" s="20">
        <v>1</v>
      </c>
      <c r="Y82" s="20">
        <v>2</v>
      </c>
      <c r="Z82" s="20">
        <v>3</v>
      </c>
      <c r="AA82" s="20">
        <v>5</v>
      </c>
      <c r="AB82" s="20">
        <v>6</v>
      </c>
    </row>
    <row r="83" spans="2:28" s="21" customFormat="1" ht="23" x14ac:dyDescent="0.25">
      <c r="B83" s="153"/>
      <c r="C83" s="20" t="s">
        <v>2070</v>
      </c>
      <c r="D83" s="20" t="s">
        <v>2071</v>
      </c>
      <c r="E83" s="20" t="s">
        <v>2072</v>
      </c>
      <c r="F83" s="20" t="s">
        <v>2073</v>
      </c>
      <c r="G83" s="20" t="s">
        <v>2074</v>
      </c>
      <c r="I83" s="153"/>
      <c r="J83" s="20" t="s">
        <v>2070</v>
      </c>
      <c r="K83" s="20" t="s">
        <v>2071</v>
      </c>
      <c r="L83" s="20" t="s">
        <v>2072</v>
      </c>
      <c r="M83" s="20" t="s">
        <v>2073</v>
      </c>
      <c r="N83" s="20" t="s">
        <v>2074</v>
      </c>
      <c r="P83" s="153"/>
      <c r="Q83" s="20" t="s">
        <v>2070</v>
      </c>
      <c r="R83" s="20" t="s">
        <v>2071</v>
      </c>
      <c r="S83" s="20" t="s">
        <v>2072</v>
      </c>
      <c r="T83" s="20" t="s">
        <v>2073</v>
      </c>
      <c r="U83" s="20" t="s">
        <v>2074</v>
      </c>
      <c r="W83" s="153"/>
      <c r="X83" s="20" t="s">
        <v>2070</v>
      </c>
      <c r="Y83" s="20" t="s">
        <v>2071</v>
      </c>
      <c r="Z83" s="20" t="s">
        <v>2072</v>
      </c>
      <c r="AA83" s="20" t="s">
        <v>2073</v>
      </c>
      <c r="AB83" s="20" t="s">
        <v>2074</v>
      </c>
    </row>
    <row r="84" spans="2:28" x14ac:dyDescent="0.25">
      <c r="B84" s="155" t="s">
        <v>2102</v>
      </c>
      <c r="C84" s="33">
        <v>4444</v>
      </c>
      <c r="D84" s="33">
        <v>844.36</v>
      </c>
      <c r="E84" s="34">
        <v>5288.36</v>
      </c>
      <c r="F84" s="31" t="s">
        <v>2103</v>
      </c>
      <c r="G84" s="35">
        <v>0</v>
      </c>
      <c r="I84" s="155" t="s">
        <v>2102</v>
      </c>
      <c r="J84" s="4">
        <v>3447.041028870221</v>
      </c>
      <c r="K84" s="4">
        <v>654.93779548534201</v>
      </c>
      <c r="L84" s="22">
        <v>4101.9788243555631</v>
      </c>
      <c r="M84" s="5" t="s">
        <v>2103</v>
      </c>
      <c r="N84" s="8"/>
      <c r="P84" s="155" t="s">
        <v>2102</v>
      </c>
      <c r="Q84" s="4">
        <v>4771.6305999999995</v>
      </c>
      <c r="R84" s="4">
        <v>906.60981399999991</v>
      </c>
      <c r="S84" s="22">
        <v>5678.2404139999999</v>
      </c>
      <c r="T84" s="5" t="s">
        <v>2103</v>
      </c>
      <c r="U84" s="8"/>
      <c r="W84" s="155" t="s">
        <v>2102</v>
      </c>
      <c r="X84" s="4">
        <v>6762.0167044335358</v>
      </c>
      <c r="Y84" s="4">
        <v>1284.7831738423718</v>
      </c>
      <c r="Z84" s="22">
        <v>8046.7998782759078</v>
      </c>
      <c r="AA84" s="5" t="s">
        <v>2103</v>
      </c>
      <c r="AB84" s="42">
        <v>2.5000000000000001E-2</v>
      </c>
    </row>
    <row r="85" spans="2:28" x14ac:dyDescent="0.25">
      <c r="B85" s="156" t="s">
        <v>2085</v>
      </c>
      <c r="C85" s="4">
        <v>4666.2000000000007</v>
      </c>
      <c r="D85" s="4">
        <v>886.5780000000002</v>
      </c>
      <c r="E85" s="22">
        <v>5552.7780000000012</v>
      </c>
      <c r="F85" s="5" t="s">
        <v>2104</v>
      </c>
      <c r="G85" s="8">
        <v>5.0000000000000266E-2</v>
      </c>
      <c r="I85" s="156" t="s">
        <v>2085</v>
      </c>
      <c r="J85" s="4">
        <v>5895.7536724635529</v>
      </c>
      <c r="K85" s="4">
        <v>1120.1931977680752</v>
      </c>
      <c r="L85" s="22">
        <v>7015.9468702316281</v>
      </c>
      <c r="M85" s="5" t="s">
        <v>2104</v>
      </c>
      <c r="N85" s="8"/>
      <c r="P85" s="156" t="s">
        <v>2085</v>
      </c>
      <c r="Q85" s="4">
        <v>7158.0189999999993</v>
      </c>
      <c r="R85" s="4">
        <v>1360.02361</v>
      </c>
      <c r="S85" s="22">
        <v>8518.0426099999986</v>
      </c>
      <c r="T85" s="5" t="s">
        <v>2104</v>
      </c>
      <c r="U85" s="8"/>
      <c r="W85" s="156" t="s">
        <v>2085</v>
      </c>
      <c r="X85" s="4">
        <v>12228.697322150398</v>
      </c>
      <c r="Y85" s="4">
        <v>2323.4524912085758</v>
      </c>
      <c r="Z85" s="22">
        <v>14552.149813358974</v>
      </c>
      <c r="AA85" s="5" t="s">
        <v>2104</v>
      </c>
      <c r="AB85" s="42">
        <v>2.5000000000000001E-2</v>
      </c>
    </row>
    <row r="86" spans="2:28" x14ac:dyDescent="0.25">
      <c r="B86" s="156" t="s">
        <v>2085</v>
      </c>
      <c r="C86" s="6">
        <v>4899.5100000000011</v>
      </c>
      <c r="D86" s="6">
        <v>930.90690000000018</v>
      </c>
      <c r="E86" s="23">
        <v>5830.4169000000011</v>
      </c>
      <c r="F86" s="5" t="s">
        <v>2105</v>
      </c>
      <c r="G86" s="9">
        <v>0.10250000000000026</v>
      </c>
      <c r="I86" s="156" t="s">
        <v>2085</v>
      </c>
      <c r="J86" s="6">
        <v>8207.8139361747508</v>
      </c>
      <c r="K86" s="6">
        <v>1559.4846478732027</v>
      </c>
      <c r="L86" s="23">
        <v>9767.2985840479541</v>
      </c>
      <c r="M86" s="5" t="s">
        <v>2105</v>
      </c>
      <c r="N86" s="9"/>
      <c r="P86" s="156" t="s">
        <v>2085</v>
      </c>
      <c r="Q86" s="6">
        <v>9543.261199999999</v>
      </c>
      <c r="R86" s="6">
        <v>1813.2196279999998</v>
      </c>
      <c r="S86" s="23">
        <v>11356.480828</v>
      </c>
      <c r="T86" s="5" t="s">
        <v>2105</v>
      </c>
      <c r="U86" s="9"/>
      <c r="W86" s="156" t="s">
        <v>2085</v>
      </c>
      <c r="X86" s="6">
        <v>16304.929762867199</v>
      </c>
      <c r="Y86" s="6">
        <v>3097.9366549447677</v>
      </c>
      <c r="Z86" s="23">
        <v>19402.866417811965</v>
      </c>
      <c r="AA86" s="5" t="s">
        <v>2105</v>
      </c>
      <c r="AB86" s="42">
        <v>2.5000000000000001E-2</v>
      </c>
    </row>
    <row r="87" spans="2:28" x14ac:dyDescent="0.25">
      <c r="B87" s="157" t="s">
        <v>2085</v>
      </c>
      <c r="C87" s="6">
        <v>5144.4855000000007</v>
      </c>
      <c r="D87" s="6">
        <v>977.45224500000018</v>
      </c>
      <c r="E87" s="23">
        <v>6121.9377450000011</v>
      </c>
      <c r="F87" s="5" t="s">
        <v>2106</v>
      </c>
      <c r="G87" s="9">
        <v>0.15762500000000013</v>
      </c>
      <c r="I87" s="157" t="s">
        <v>2085</v>
      </c>
      <c r="J87" s="6">
        <v>9271.3616574819007</v>
      </c>
      <c r="K87" s="6">
        <v>1761.5587149215612</v>
      </c>
      <c r="L87" s="23">
        <v>11032.920372403461</v>
      </c>
      <c r="M87" s="5" t="s">
        <v>2106</v>
      </c>
      <c r="N87" s="9"/>
      <c r="P87" s="157" t="s">
        <v>2085</v>
      </c>
      <c r="Q87" s="6">
        <v>11929.649599999999</v>
      </c>
      <c r="R87" s="6">
        <v>2266.6334239999996</v>
      </c>
      <c r="S87" s="23">
        <v>14196.283023999998</v>
      </c>
      <c r="T87" s="5" t="s">
        <v>2106</v>
      </c>
      <c r="U87" s="9"/>
      <c r="W87" s="157" t="s">
        <v>2085</v>
      </c>
      <c r="X87" s="6">
        <v>25435.690430072835</v>
      </c>
      <c r="Y87" s="6">
        <v>4832.781181713839</v>
      </c>
      <c r="Z87" s="23">
        <v>30268.471611786674</v>
      </c>
      <c r="AA87" s="5" t="s">
        <v>2106</v>
      </c>
      <c r="AB87" s="42">
        <v>2.5000000000000001E-2</v>
      </c>
    </row>
    <row r="88" spans="2:28" x14ac:dyDescent="0.25">
      <c r="P88" s="3" t="s">
        <v>2083</v>
      </c>
    </row>
    <row r="89" spans="2:28" x14ac:dyDescent="0.25">
      <c r="P89" s="3" t="s">
        <v>2091</v>
      </c>
    </row>
    <row r="91" spans="2:28" x14ac:dyDescent="0.25">
      <c r="B91" s="152" t="s">
        <v>2107</v>
      </c>
      <c r="C91" s="152"/>
      <c r="D91" s="152"/>
      <c r="E91" s="152"/>
      <c r="F91" s="152"/>
      <c r="G91" s="152"/>
      <c r="I91" s="152" t="s">
        <v>2107</v>
      </c>
      <c r="J91" s="152"/>
      <c r="K91" s="152"/>
      <c r="L91" s="152"/>
      <c r="M91" s="152"/>
      <c r="N91" s="152"/>
      <c r="P91" s="152" t="s">
        <v>2107</v>
      </c>
      <c r="Q91" s="152"/>
      <c r="R91" s="152"/>
      <c r="S91" s="152"/>
      <c r="T91" s="152"/>
      <c r="U91" s="152"/>
      <c r="W91" s="152" t="s">
        <v>2107</v>
      </c>
      <c r="X91" s="152"/>
      <c r="Y91" s="152"/>
      <c r="Z91" s="152"/>
      <c r="AA91" s="152"/>
      <c r="AB91" s="152"/>
    </row>
    <row r="93" spans="2:28" s="21" customFormat="1" x14ac:dyDescent="0.25">
      <c r="B93" s="153" t="s">
        <v>2069</v>
      </c>
      <c r="C93" s="20">
        <v>1</v>
      </c>
      <c r="D93" s="20">
        <v>2</v>
      </c>
      <c r="E93" s="20">
        <v>3</v>
      </c>
      <c r="F93" s="20">
        <v>5</v>
      </c>
      <c r="G93" s="20">
        <v>6</v>
      </c>
      <c r="I93" s="153" t="s">
        <v>2069</v>
      </c>
      <c r="J93" s="20">
        <v>1</v>
      </c>
      <c r="K93" s="20">
        <v>2</v>
      </c>
      <c r="L93" s="20">
        <v>3</v>
      </c>
      <c r="M93" s="20">
        <v>5</v>
      </c>
      <c r="N93" s="20">
        <v>6</v>
      </c>
      <c r="P93" s="153" t="s">
        <v>2069</v>
      </c>
      <c r="Q93" s="20">
        <v>1</v>
      </c>
      <c r="R93" s="20">
        <v>2</v>
      </c>
      <c r="S93" s="20">
        <v>3</v>
      </c>
      <c r="T93" s="20">
        <v>5</v>
      </c>
      <c r="U93" s="20">
        <v>6</v>
      </c>
      <c r="W93" s="153" t="s">
        <v>2069</v>
      </c>
      <c r="X93" s="20">
        <v>1</v>
      </c>
      <c r="Y93" s="20">
        <v>2</v>
      </c>
      <c r="Z93" s="20">
        <v>3</v>
      </c>
      <c r="AA93" s="20">
        <v>5</v>
      </c>
      <c r="AB93" s="20">
        <v>6</v>
      </c>
    </row>
    <row r="94" spans="2:28" s="21" customFormat="1" ht="23" x14ac:dyDescent="0.25">
      <c r="B94" s="153"/>
      <c r="C94" s="20" t="s">
        <v>2070</v>
      </c>
      <c r="D94" s="20" t="s">
        <v>2071</v>
      </c>
      <c r="E94" s="20" t="s">
        <v>2072</v>
      </c>
      <c r="F94" s="20" t="s">
        <v>2073</v>
      </c>
      <c r="G94" s="20" t="s">
        <v>2074</v>
      </c>
      <c r="I94" s="153"/>
      <c r="J94" s="20" t="s">
        <v>2070</v>
      </c>
      <c r="K94" s="20" t="s">
        <v>2071</v>
      </c>
      <c r="L94" s="20" t="s">
        <v>2072</v>
      </c>
      <c r="M94" s="20" t="s">
        <v>2073</v>
      </c>
      <c r="N94" s="20" t="s">
        <v>2074</v>
      </c>
      <c r="P94" s="153"/>
      <c r="Q94" s="20" t="s">
        <v>2070</v>
      </c>
      <c r="R94" s="20" t="s">
        <v>2071</v>
      </c>
      <c r="S94" s="20" t="s">
        <v>2072</v>
      </c>
      <c r="T94" s="20" t="s">
        <v>2073</v>
      </c>
      <c r="U94" s="20" t="s">
        <v>2074</v>
      </c>
      <c r="W94" s="153"/>
      <c r="X94" s="20" t="s">
        <v>2070</v>
      </c>
      <c r="Y94" s="20" t="s">
        <v>2071</v>
      </c>
      <c r="Z94" s="20" t="s">
        <v>2072</v>
      </c>
      <c r="AA94" s="20" t="s">
        <v>2073</v>
      </c>
      <c r="AB94" s="20" t="s">
        <v>2074</v>
      </c>
    </row>
    <row r="95" spans="2:28" ht="13" x14ac:dyDescent="0.3">
      <c r="B95" s="155" t="s">
        <v>2085</v>
      </c>
      <c r="C95" s="4">
        <v>22467.5</v>
      </c>
      <c r="D95" s="4">
        <v>4268.8249999999998</v>
      </c>
      <c r="E95" s="22">
        <v>26736.325000000001</v>
      </c>
      <c r="F95" s="26" t="s">
        <v>2108</v>
      </c>
      <c r="G95" s="8">
        <v>-5.0000000000000155E-2</v>
      </c>
      <c r="H95" s="10"/>
      <c r="I95" s="155" t="s">
        <v>2085</v>
      </c>
      <c r="J95" s="4">
        <v>11189.210226161842</v>
      </c>
      <c r="K95" s="4">
        <v>2125.9499429707498</v>
      </c>
      <c r="L95" s="22">
        <v>13315.160169132592</v>
      </c>
      <c r="M95" s="5" t="s">
        <v>2122</v>
      </c>
      <c r="N95" s="8"/>
      <c r="P95" s="155" t="s">
        <v>2085</v>
      </c>
      <c r="Q95" s="6">
        <v>22078.104399999997</v>
      </c>
      <c r="R95" s="6">
        <v>4194.8398359999992</v>
      </c>
      <c r="S95" s="23">
        <v>26272.944235999996</v>
      </c>
      <c r="T95" s="5" t="s">
        <v>2108</v>
      </c>
      <c r="U95" s="16"/>
      <c r="W95" s="155" t="s">
        <v>2085</v>
      </c>
      <c r="X95" s="4">
        <v>232496.22069273598</v>
      </c>
      <c r="Y95" s="4">
        <v>44174.281931619837</v>
      </c>
      <c r="Z95" s="22">
        <v>276670.50262435584</v>
      </c>
      <c r="AA95" s="5" t="s">
        <v>2108</v>
      </c>
      <c r="AB95" s="45">
        <v>0.05</v>
      </c>
    </row>
    <row r="96" spans="2:28" ht="13" x14ac:dyDescent="0.3">
      <c r="B96" s="156"/>
      <c r="C96" s="33">
        <v>23650.000000000004</v>
      </c>
      <c r="D96" s="33">
        <v>4493.5000000000009</v>
      </c>
      <c r="E96" s="34">
        <v>28143.500000000004</v>
      </c>
      <c r="F96" s="37" t="s">
        <v>2109</v>
      </c>
      <c r="G96" s="35">
        <v>0</v>
      </c>
      <c r="I96" s="156"/>
      <c r="J96" s="4">
        <v>40516.181321216165</v>
      </c>
      <c r="K96" s="4">
        <v>7698.0744510310715</v>
      </c>
      <c r="L96" s="22">
        <v>48214.255772247234</v>
      </c>
      <c r="M96" s="5" t="s">
        <v>2123</v>
      </c>
      <c r="N96" s="8"/>
      <c r="P96" s="156"/>
      <c r="Q96" s="6">
        <v>52985.387399999992</v>
      </c>
      <c r="R96" s="6">
        <v>10067.223606</v>
      </c>
      <c r="S96" s="23">
        <v>63052.611005999992</v>
      </c>
      <c r="T96" s="5" t="s">
        <v>2110</v>
      </c>
      <c r="U96" s="16"/>
      <c r="W96" s="156"/>
      <c r="X96" s="4">
        <v>395545.51832140808</v>
      </c>
      <c r="Y96" s="4">
        <v>75153.648481067532</v>
      </c>
      <c r="Z96" s="22">
        <v>470699.16680247558</v>
      </c>
      <c r="AA96" s="5" t="s">
        <v>2110</v>
      </c>
      <c r="AB96" s="45">
        <v>0.05</v>
      </c>
    </row>
    <row r="97" spans="2:28" ht="13" x14ac:dyDescent="0.3">
      <c r="B97" s="156"/>
      <c r="C97" s="4">
        <v>24832.500000000004</v>
      </c>
      <c r="D97" s="4">
        <v>4718.1750000000011</v>
      </c>
      <c r="E97" s="22">
        <v>29550.675000000003</v>
      </c>
      <c r="F97" s="26" t="s">
        <v>2111</v>
      </c>
      <c r="G97" s="8">
        <v>5.0000000000000044E-2</v>
      </c>
      <c r="I97" s="156"/>
      <c r="J97" s="4">
        <v>72058.513856482256</v>
      </c>
      <c r="K97" s="4">
        <v>13691.117632731628</v>
      </c>
      <c r="L97" s="22">
        <v>85749.631489213876</v>
      </c>
      <c r="M97" s="5" t="s">
        <v>2124</v>
      </c>
      <c r="N97" s="8"/>
      <c r="P97" s="156"/>
      <c r="Q97" s="6">
        <v>88308.978999999992</v>
      </c>
      <c r="R97" s="6">
        <v>16778.706009999998</v>
      </c>
      <c r="S97" s="23">
        <v>105087.68500999999</v>
      </c>
      <c r="T97" s="5" t="s">
        <v>2111</v>
      </c>
      <c r="U97" s="16"/>
      <c r="W97" s="156"/>
      <c r="X97" s="4">
        <v>558594.81595008005</v>
      </c>
      <c r="Y97" s="4">
        <v>106133.01503051521</v>
      </c>
      <c r="Z97" s="22">
        <v>664727.8309805952</v>
      </c>
      <c r="AA97" s="5" t="s">
        <v>2111</v>
      </c>
      <c r="AB97" s="45">
        <v>0.05</v>
      </c>
    </row>
    <row r="98" spans="2:28" ht="13" x14ac:dyDescent="0.3">
      <c r="B98" s="156"/>
      <c r="C98" s="4">
        <v>26074.125000000004</v>
      </c>
      <c r="D98" s="4">
        <v>4954.0837500000007</v>
      </c>
      <c r="E98" s="22">
        <v>31028.208750000005</v>
      </c>
      <c r="F98" s="26" t="s">
        <v>2112</v>
      </c>
      <c r="G98" s="8">
        <v>0.10250000000000004</v>
      </c>
      <c r="I98" s="156"/>
      <c r="J98" s="4">
        <v>98912.618399270665</v>
      </c>
      <c r="K98" s="4">
        <v>18793.397495861427</v>
      </c>
      <c r="L98" s="22">
        <v>117706.01589513209</v>
      </c>
      <c r="M98" s="5" t="s">
        <v>2125</v>
      </c>
      <c r="N98" s="8"/>
      <c r="P98" s="156"/>
      <c r="Q98" s="6">
        <v>105970.77479999998</v>
      </c>
      <c r="R98" s="6">
        <v>20134.447211999999</v>
      </c>
      <c r="S98" s="23">
        <v>126105.22201199998</v>
      </c>
      <c r="T98" s="5" t="s">
        <v>2112</v>
      </c>
      <c r="U98" s="16"/>
      <c r="W98" s="156"/>
      <c r="X98" s="4">
        <v>609925.15038873604</v>
      </c>
      <c r="Y98" s="4">
        <v>115885.77857385985</v>
      </c>
      <c r="Z98" s="22">
        <v>725810.92896259588</v>
      </c>
      <c r="AA98" s="5" t="s">
        <v>2112</v>
      </c>
      <c r="AB98" s="45">
        <v>0.05</v>
      </c>
    </row>
    <row r="99" spans="2:28" ht="13" x14ac:dyDescent="0.3">
      <c r="B99" s="156"/>
      <c r="C99" s="4">
        <v>27377.831250000003</v>
      </c>
      <c r="D99" s="4">
        <v>5201.7879375000002</v>
      </c>
      <c r="E99" s="22">
        <v>32579.619187500004</v>
      </c>
      <c r="F99" s="26" t="s">
        <v>2113</v>
      </c>
      <c r="G99" s="8">
        <v>0.1576249999999999</v>
      </c>
      <c r="I99" s="156"/>
      <c r="J99" s="4">
        <v>112339.67067066488</v>
      </c>
      <c r="K99" s="4">
        <v>21344.537427426327</v>
      </c>
      <c r="L99" s="22">
        <v>133684.20809809121</v>
      </c>
      <c r="M99" s="5" t="s">
        <v>2126</v>
      </c>
      <c r="N99" s="8"/>
      <c r="P99" s="156"/>
      <c r="Q99" s="6">
        <v>114801.09959999999</v>
      </c>
      <c r="R99" s="6">
        <v>21812.208923999999</v>
      </c>
      <c r="S99" s="23">
        <v>136613.30852399999</v>
      </c>
      <c r="T99" s="5" t="s">
        <v>2113</v>
      </c>
      <c r="U99" s="16"/>
      <c r="W99" s="156"/>
      <c r="X99" s="4">
        <v>791091.03664281615</v>
      </c>
      <c r="Y99" s="4">
        <v>150307.29696213506</v>
      </c>
      <c r="Z99" s="22">
        <v>941398.33360495116</v>
      </c>
      <c r="AA99" s="5" t="s">
        <v>2113</v>
      </c>
      <c r="AB99" s="45">
        <v>0.05</v>
      </c>
    </row>
    <row r="100" spans="2:28" ht="13" x14ac:dyDescent="0.3">
      <c r="B100" s="156"/>
      <c r="C100" s="4">
        <v>28746.722812500004</v>
      </c>
      <c r="D100" s="4">
        <v>5461.8773343750008</v>
      </c>
      <c r="E100" s="22">
        <v>34208.600146875004</v>
      </c>
      <c r="F100" s="26" t="s">
        <v>2114</v>
      </c>
      <c r="G100" s="8">
        <v>0.21550625000000001</v>
      </c>
      <c r="I100" s="156"/>
      <c r="J100" s="4">
        <v>125766.7229420591</v>
      </c>
      <c r="K100" s="4">
        <v>23895.67735899123</v>
      </c>
      <c r="L100" s="22">
        <v>149662.40030105034</v>
      </c>
      <c r="M100" s="5" t="s">
        <v>2127</v>
      </c>
      <c r="N100" s="8"/>
      <c r="P100" s="156"/>
      <c r="Q100" s="6">
        <v>132462.89539999998</v>
      </c>
      <c r="R100" s="6">
        <v>25167.950125999996</v>
      </c>
      <c r="S100" s="23">
        <v>157630.84552599996</v>
      </c>
      <c r="T100" s="5" t="s">
        <v>2114</v>
      </c>
      <c r="U100" s="16"/>
      <c r="W100" s="156"/>
      <c r="X100" s="4">
        <v>916007.93464644195</v>
      </c>
      <c r="Y100" s="4">
        <v>174041.50758282398</v>
      </c>
      <c r="Z100" s="22">
        <v>1090049.4422292658</v>
      </c>
      <c r="AA100" s="5" t="s">
        <v>2114</v>
      </c>
      <c r="AB100" s="45">
        <v>0.05</v>
      </c>
    </row>
    <row r="101" spans="2:28" ht="13" x14ac:dyDescent="0.25">
      <c r="B101" s="157"/>
      <c r="C101" s="4">
        <v>30184.058953125004</v>
      </c>
      <c r="D101" s="4">
        <v>5734.971201093751</v>
      </c>
      <c r="E101" s="22">
        <v>35919.030154218752</v>
      </c>
      <c r="F101" s="26" t="s">
        <v>2115</v>
      </c>
      <c r="G101" s="8">
        <v>0.27628156249999991</v>
      </c>
      <c r="I101" s="157"/>
      <c r="J101" s="4">
        <v>134360.03639575141</v>
      </c>
      <c r="K101" s="4">
        <v>25528.406915192769</v>
      </c>
      <c r="L101" s="22">
        <v>159888.44331094419</v>
      </c>
      <c r="M101" s="5" t="s">
        <v>2115</v>
      </c>
      <c r="N101" s="8"/>
      <c r="P101" s="157"/>
      <c r="Q101" s="6">
        <v>150124.69119999997</v>
      </c>
      <c r="R101" s="6">
        <v>28523.691327999994</v>
      </c>
      <c r="S101" s="23">
        <v>178648.38252799996</v>
      </c>
      <c r="T101" s="5" t="s">
        <v>2115</v>
      </c>
      <c r="U101" s="16"/>
      <c r="W101" s="157"/>
      <c r="X101" s="4">
        <v>1236609.6549716932</v>
      </c>
      <c r="Y101" s="4">
        <v>234955.83444462169</v>
      </c>
      <c r="Z101" s="22">
        <v>1471565.4894163148</v>
      </c>
      <c r="AA101" s="5" t="s">
        <v>2115</v>
      </c>
      <c r="AB101" s="45">
        <v>0.05</v>
      </c>
    </row>
    <row r="102" spans="2:28" x14ac:dyDescent="0.25">
      <c r="P102" s="3" t="s">
        <v>2083</v>
      </c>
    </row>
    <row r="103" spans="2:28" x14ac:dyDescent="0.25">
      <c r="P103" s="3" t="s">
        <v>2091</v>
      </c>
    </row>
    <row r="105" spans="2:28" x14ac:dyDescent="0.25">
      <c r="B105" s="152" t="s">
        <v>2116</v>
      </c>
      <c r="C105" s="152"/>
      <c r="D105" s="152"/>
      <c r="E105" s="152"/>
      <c r="F105" s="152"/>
      <c r="G105" s="152"/>
      <c r="I105" s="152" t="s">
        <v>2116</v>
      </c>
      <c r="J105" s="152"/>
      <c r="K105" s="152"/>
      <c r="L105" s="152"/>
      <c r="M105" s="152"/>
      <c r="N105" s="152"/>
      <c r="P105" s="152" t="s">
        <v>2116</v>
      </c>
      <c r="Q105" s="152"/>
      <c r="R105" s="152"/>
      <c r="S105" s="152"/>
      <c r="T105" s="152"/>
      <c r="U105" s="152"/>
      <c r="W105" s="152" t="s">
        <v>2116</v>
      </c>
      <c r="X105" s="152"/>
      <c r="Y105" s="152"/>
      <c r="Z105" s="152"/>
      <c r="AA105" s="152"/>
      <c r="AB105" s="152"/>
    </row>
    <row r="107" spans="2:28" s="21" customFormat="1" x14ac:dyDescent="0.25">
      <c r="B107" s="153" t="s">
        <v>2069</v>
      </c>
      <c r="C107" s="20">
        <v>1</v>
      </c>
      <c r="D107" s="20">
        <v>2</v>
      </c>
      <c r="E107" s="20">
        <v>3</v>
      </c>
      <c r="F107" s="20">
        <v>5</v>
      </c>
      <c r="G107" s="20">
        <v>6</v>
      </c>
      <c r="I107" s="153" t="s">
        <v>2069</v>
      </c>
      <c r="J107" s="20">
        <v>1</v>
      </c>
      <c r="K107" s="20">
        <v>2</v>
      </c>
      <c r="L107" s="20">
        <v>3</v>
      </c>
      <c r="M107" s="20">
        <v>5</v>
      </c>
      <c r="N107" s="20">
        <v>6</v>
      </c>
      <c r="P107" s="153" t="s">
        <v>2069</v>
      </c>
      <c r="Q107" s="20">
        <v>1</v>
      </c>
      <c r="R107" s="20">
        <v>2</v>
      </c>
      <c r="S107" s="20">
        <v>3</v>
      </c>
      <c r="T107" s="20">
        <v>5</v>
      </c>
      <c r="U107" s="20">
        <v>6</v>
      </c>
      <c r="W107" s="153" t="s">
        <v>2069</v>
      </c>
      <c r="X107" s="20">
        <v>1</v>
      </c>
      <c r="Y107" s="20">
        <v>2</v>
      </c>
      <c r="Z107" s="20">
        <v>3</v>
      </c>
      <c r="AA107" s="20">
        <v>5</v>
      </c>
      <c r="AB107" s="20">
        <v>6</v>
      </c>
    </row>
    <row r="108" spans="2:28" s="21" customFormat="1" ht="23" x14ac:dyDescent="0.25">
      <c r="B108" s="153"/>
      <c r="C108" s="20" t="s">
        <v>2070</v>
      </c>
      <c r="D108" s="20" t="s">
        <v>2071</v>
      </c>
      <c r="E108" s="20" t="s">
        <v>2072</v>
      </c>
      <c r="F108" s="20" t="s">
        <v>2073</v>
      </c>
      <c r="G108" s="20" t="s">
        <v>2074</v>
      </c>
      <c r="I108" s="153"/>
      <c r="J108" s="20" t="s">
        <v>2070</v>
      </c>
      <c r="K108" s="20" t="s">
        <v>2071</v>
      </c>
      <c r="L108" s="20" t="s">
        <v>2072</v>
      </c>
      <c r="M108" s="20" t="s">
        <v>2073</v>
      </c>
      <c r="N108" s="20" t="s">
        <v>2074</v>
      </c>
      <c r="P108" s="153"/>
      <c r="Q108" s="20" t="s">
        <v>2070</v>
      </c>
      <c r="R108" s="20" t="s">
        <v>2071</v>
      </c>
      <c r="S108" s="20" t="s">
        <v>2072</v>
      </c>
      <c r="T108" s="20" t="s">
        <v>2073</v>
      </c>
      <c r="U108" s="20" t="s">
        <v>2074</v>
      </c>
      <c r="W108" s="153"/>
      <c r="X108" s="20" t="s">
        <v>2070</v>
      </c>
      <c r="Y108" s="20" t="s">
        <v>2071</v>
      </c>
      <c r="Z108" s="20" t="s">
        <v>2072</v>
      </c>
      <c r="AA108" s="20" t="s">
        <v>2073</v>
      </c>
      <c r="AB108" s="20" t="s">
        <v>2074</v>
      </c>
    </row>
    <row r="109" spans="2:28" ht="13" x14ac:dyDescent="0.25">
      <c r="B109" s="18" t="s">
        <v>2075</v>
      </c>
      <c r="C109" s="4">
        <v>2769.9779992499998</v>
      </c>
      <c r="D109" s="4">
        <v>526.29581985749996</v>
      </c>
      <c r="E109" s="22">
        <v>3296.2738191074995</v>
      </c>
      <c r="F109" s="27" t="s">
        <v>2117</v>
      </c>
      <c r="G109" s="16"/>
      <c r="I109" s="18" t="s">
        <v>2075</v>
      </c>
      <c r="J109" s="4">
        <v>11315.686940056146</v>
      </c>
      <c r="K109" s="4">
        <v>2149.9805186106678</v>
      </c>
      <c r="L109" s="22">
        <v>13465.667458666814</v>
      </c>
      <c r="M109" s="17"/>
      <c r="N109" s="16"/>
      <c r="P109" s="18" t="s">
        <v>2075</v>
      </c>
      <c r="Q109" s="6">
        <v>1861.4287999999999</v>
      </c>
      <c r="R109" s="6">
        <v>330.1592</v>
      </c>
      <c r="S109" s="23">
        <v>2067.8391999999999</v>
      </c>
      <c r="T109" s="41" t="s">
        <v>2076</v>
      </c>
      <c r="U109" s="16"/>
      <c r="W109" s="18" t="s">
        <v>2075</v>
      </c>
      <c r="X109" s="4">
        <v>14819.369495583745</v>
      </c>
      <c r="Y109" s="4">
        <v>2815.6802041609117</v>
      </c>
      <c r="Z109" s="22">
        <v>17635.049699744657</v>
      </c>
      <c r="AA109" s="41" t="s">
        <v>2104</v>
      </c>
      <c r="AB109" s="45">
        <v>0.02</v>
      </c>
    </row>
    <row r="110" spans="2:28" ht="13" x14ac:dyDescent="0.25">
      <c r="B110" s="18" t="s">
        <v>2085</v>
      </c>
      <c r="C110" s="4">
        <v>2915.7663150000003</v>
      </c>
      <c r="D110" s="4">
        <v>553.99559985000008</v>
      </c>
      <c r="E110" s="22">
        <v>3469.7619148500003</v>
      </c>
      <c r="F110" s="27" t="s">
        <v>2117</v>
      </c>
      <c r="G110" s="16"/>
      <c r="I110" s="18" t="s">
        <v>2085</v>
      </c>
      <c r="J110" s="4">
        <v>774.16395275023967</v>
      </c>
      <c r="K110" s="4">
        <v>147.09115102254555</v>
      </c>
      <c r="L110" s="22">
        <v>921.25510377278522</v>
      </c>
      <c r="M110" s="17"/>
      <c r="N110" s="16"/>
      <c r="P110" s="18" t="s">
        <v>2085</v>
      </c>
      <c r="Q110" s="6">
        <v>2209.8735999999999</v>
      </c>
      <c r="R110" s="6">
        <v>419.87598399999996</v>
      </c>
      <c r="S110" s="23">
        <v>2629.7495839999997</v>
      </c>
      <c r="T110" s="41" t="s">
        <v>2076</v>
      </c>
      <c r="U110" s="16"/>
      <c r="W110" s="18" t="s">
        <v>2085</v>
      </c>
      <c r="X110" s="4">
        <v>12246.813910775809</v>
      </c>
      <c r="Y110" s="4">
        <v>2326.8946430474039</v>
      </c>
      <c r="Z110" s="22">
        <v>14573.708553823213</v>
      </c>
      <c r="AA110" s="41" t="s">
        <v>2104</v>
      </c>
      <c r="AB110" s="45">
        <v>0.02</v>
      </c>
    </row>
    <row r="111" spans="2:28" ht="13" x14ac:dyDescent="0.25">
      <c r="B111" s="18" t="s">
        <v>2118</v>
      </c>
      <c r="C111" s="4">
        <v>3069.2276999999999</v>
      </c>
      <c r="D111" s="4">
        <v>583.15326300000004</v>
      </c>
      <c r="E111" s="22">
        <v>3652.3809630000001</v>
      </c>
      <c r="F111" s="27" t="s">
        <v>2117</v>
      </c>
      <c r="G111" s="16"/>
      <c r="I111" s="18" t="s">
        <v>2118</v>
      </c>
      <c r="J111" s="4">
        <v>597.19402890076526</v>
      </c>
      <c r="K111" s="4">
        <v>113.4668654911454</v>
      </c>
      <c r="L111" s="22">
        <v>710.66089439191069</v>
      </c>
      <c r="M111" s="17"/>
      <c r="N111" s="16"/>
      <c r="P111" s="18" t="s">
        <v>2118</v>
      </c>
      <c r="Q111" s="6">
        <v>888.30499999999995</v>
      </c>
      <c r="R111" s="6">
        <v>168.77795</v>
      </c>
      <c r="S111" s="23">
        <v>1057.08295</v>
      </c>
      <c r="T111" s="41" t="s">
        <v>2076</v>
      </c>
      <c r="U111" s="16"/>
      <c r="W111" s="18" t="s">
        <v>2118</v>
      </c>
      <c r="X111" s="4">
        <v>9420.6260852121613</v>
      </c>
      <c r="Y111" s="4">
        <v>1789.9189561903106</v>
      </c>
      <c r="Z111" s="22">
        <v>11210.545041402473</v>
      </c>
      <c r="AA111" s="41" t="s">
        <v>2104</v>
      </c>
      <c r="AB111" s="45">
        <v>0.02</v>
      </c>
    </row>
    <row r="112" spans="2:28" x14ac:dyDescent="0.25">
      <c r="P112" s="3" t="s">
        <v>2083</v>
      </c>
    </row>
    <row r="113" spans="2:28" x14ac:dyDescent="0.25">
      <c r="P113" s="3" t="s">
        <v>2091</v>
      </c>
    </row>
    <row r="115" spans="2:28" x14ac:dyDescent="0.25">
      <c r="B115" s="152" t="s">
        <v>2119</v>
      </c>
      <c r="C115" s="152"/>
      <c r="D115" s="152"/>
      <c r="E115" s="152"/>
      <c r="F115" s="152"/>
      <c r="G115" s="152"/>
      <c r="I115" s="152" t="s">
        <v>2119</v>
      </c>
      <c r="J115" s="152"/>
      <c r="K115" s="152"/>
      <c r="L115" s="152"/>
      <c r="M115" s="152"/>
      <c r="N115" s="152"/>
      <c r="P115" s="152" t="s">
        <v>2119</v>
      </c>
      <c r="Q115" s="152"/>
      <c r="R115" s="152"/>
      <c r="S115" s="152"/>
      <c r="T115" s="152"/>
      <c r="U115" s="152"/>
      <c r="W115" s="152" t="s">
        <v>2119</v>
      </c>
      <c r="X115" s="152"/>
      <c r="Y115" s="152"/>
      <c r="Z115" s="152"/>
      <c r="AA115" s="152"/>
      <c r="AB115" s="152"/>
    </row>
    <row r="117" spans="2:28" s="21" customFormat="1" x14ac:dyDescent="0.25">
      <c r="B117" s="154" t="s">
        <v>2069</v>
      </c>
      <c r="C117" s="20">
        <v>1</v>
      </c>
      <c r="D117" s="20">
        <v>2</v>
      </c>
      <c r="E117" s="20">
        <v>3</v>
      </c>
      <c r="F117" s="20">
        <v>5</v>
      </c>
      <c r="G117" s="20">
        <v>6</v>
      </c>
      <c r="I117" s="154" t="s">
        <v>2069</v>
      </c>
      <c r="J117" s="20">
        <v>1</v>
      </c>
      <c r="K117" s="20">
        <v>2</v>
      </c>
      <c r="L117" s="20">
        <v>3</v>
      </c>
      <c r="M117" s="20">
        <v>5</v>
      </c>
      <c r="N117" s="20">
        <v>6</v>
      </c>
      <c r="P117" s="154" t="s">
        <v>2069</v>
      </c>
      <c r="Q117" s="20">
        <v>1</v>
      </c>
      <c r="R117" s="20">
        <v>2</v>
      </c>
      <c r="S117" s="20">
        <v>3</v>
      </c>
      <c r="T117" s="20">
        <v>5</v>
      </c>
      <c r="U117" s="20">
        <v>6</v>
      </c>
      <c r="W117" s="154" t="s">
        <v>2069</v>
      </c>
      <c r="X117" s="20">
        <v>1</v>
      </c>
      <c r="Y117" s="20">
        <v>2</v>
      </c>
      <c r="Z117" s="20">
        <v>3</v>
      </c>
      <c r="AA117" s="20">
        <v>5</v>
      </c>
      <c r="AB117" s="20">
        <v>6</v>
      </c>
    </row>
    <row r="118" spans="2:28" s="21" customFormat="1" ht="23" x14ac:dyDescent="0.25">
      <c r="B118" s="154"/>
      <c r="C118" s="20" t="s">
        <v>2070</v>
      </c>
      <c r="D118" s="20" t="s">
        <v>2071</v>
      </c>
      <c r="E118" s="20" t="s">
        <v>2072</v>
      </c>
      <c r="F118" s="20" t="s">
        <v>2073</v>
      </c>
      <c r="G118" s="20" t="s">
        <v>2074</v>
      </c>
      <c r="I118" s="154"/>
      <c r="J118" s="20" t="s">
        <v>2070</v>
      </c>
      <c r="K118" s="20" t="s">
        <v>2071</v>
      </c>
      <c r="L118" s="20" t="s">
        <v>2072</v>
      </c>
      <c r="M118" s="20" t="s">
        <v>2073</v>
      </c>
      <c r="N118" s="20" t="s">
        <v>2074</v>
      </c>
      <c r="P118" s="154"/>
      <c r="Q118" s="20" t="s">
        <v>2070</v>
      </c>
      <c r="R118" s="20" t="s">
        <v>2071</v>
      </c>
      <c r="S118" s="20" t="s">
        <v>2072</v>
      </c>
      <c r="T118" s="20" t="s">
        <v>2073</v>
      </c>
      <c r="U118" s="20" t="s">
        <v>2074</v>
      </c>
      <c r="W118" s="154"/>
      <c r="X118" s="20" t="s">
        <v>2070</v>
      </c>
      <c r="Y118" s="20" t="s">
        <v>2071</v>
      </c>
      <c r="Z118" s="20" t="s">
        <v>2072</v>
      </c>
      <c r="AA118" s="20" t="s">
        <v>2073</v>
      </c>
      <c r="AB118" s="20" t="s">
        <v>2074</v>
      </c>
    </row>
    <row r="119" spans="2:28" ht="13" x14ac:dyDescent="0.25">
      <c r="B119" s="18" t="s">
        <v>2102</v>
      </c>
      <c r="C119" s="4">
        <v>2775.0000000000005</v>
      </c>
      <c r="D119" s="4">
        <v>527.25000000000011</v>
      </c>
      <c r="E119" s="22">
        <v>3302.2500000000005</v>
      </c>
      <c r="F119" s="28" t="s">
        <v>2120</v>
      </c>
      <c r="G119" s="16"/>
      <c r="I119" s="18" t="s">
        <v>2102</v>
      </c>
      <c r="J119" s="4">
        <v>1070.0797175214661</v>
      </c>
      <c r="K119" s="4">
        <v>203.31514632907857</v>
      </c>
      <c r="L119" s="22">
        <v>1273.3948638505447</v>
      </c>
      <c r="M119" s="17"/>
      <c r="N119" s="16"/>
      <c r="P119" s="18" t="s">
        <v>2102</v>
      </c>
      <c r="Q119" s="6">
        <v>12074.0708</v>
      </c>
      <c r="R119" s="6">
        <v>2294.0734520000001</v>
      </c>
      <c r="S119" s="23">
        <v>14368.144252</v>
      </c>
      <c r="T119" s="41" t="s">
        <v>2076</v>
      </c>
      <c r="U119" s="16"/>
      <c r="W119" s="18" t="s">
        <v>2102</v>
      </c>
      <c r="X119" s="4">
        <v>11775.782606515202</v>
      </c>
      <c r="Y119" s="4">
        <v>2237.3986952378882</v>
      </c>
      <c r="Z119" s="22">
        <v>14013.181301753091</v>
      </c>
      <c r="AA119" s="17" t="s">
        <v>2104</v>
      </c>
      <c r="AB119" s="45">
        <v>0.03</v>
      </c>
    </row>
    <row r="120" spans="2:28" x14ac:dyDescent="0.25">
      <c r="P120" s="3" t="s">
        <v>2083</v>
      </c>
    </row>
    <row r="121" spans="2:28" x14ac:dyDescent="0.25">
      <c r="P121" s="3" t="s">
        <v>2091</v>
      </c>
    </row>
  </sheetData>
  <mergeCells count="105">
    <mergeCell ref="B1:I1"/>
    <mergeCell ref="B115:G115"/>
    <mergeCell ref="I115:N115"/>
    <mergeCell ref="P115:U115"/>
    <mergeCell ref="W115:AB115"/>
    <mergeCell ref="B117:B118"/>
    <mergeCell ref="I117:I118"/>
    <mergeCell ref="P117:P118"/>
    <mergeCell ref="W117:W118"/>
    <mergeCell ref="B105:G105"/>
    <mergeCell ref="I105:N105"/>
    <mergeCell ref="P105:U105"/>
    <mergeCell ref="W105:AB105"/>
    <mergeCell ref="B107:B108"/>
    <mergeCell ref="I107:I108"/>
    <mergeCell ref="P107:P108"/>
    <mergeCell ref="W107:W108"/>
    <mergeCell ref="B93:B94"/>
    <mergeCell ref="I93:I94"/>
    <mergeCell ref="P93:P94"/>
    <mergeCell ref="W93:W94"/>
    <mergeCell ref="B95:B101"/>
    <mergeCell ref="I95:I101"/>
    <mergeCell ref="P95:P101"/>
    <mergeCell ref="W95:W101"/>
    <mergeCell ref="B84:B87"/>
    <mergeCell ref="I84:I87"/>
    <mergeCell ref="P84:P87"/>
    <mergeCell ref="W84:W87"/>
    <mergeCell ref="B91:G91"/>
    <mergeCell ref="I91:N91"/>
    <mergeCell ref="P91:U91"/>
    <mergeCell ref="W91:AB91"/>
    <mergeCell ref="B80:G80"/>
    <mergeCell ref="I80:N80"/>
    <mergeCell ref="P80:U80"/>
    <mergeCell ref="W80:AB80"/>
    <mergeCell ref="B82:B83"/>
    <mergeCell ref="I82:I83"/>
    <mergeCell ref="P82:P83"/>
    <mergeCell ref="W82:W83"/>
    <mergeCell ref="B69:B70"/>
    <mergeCell ref="I69:I70"/>
    <mergeCell ref="P69:P70"/>
    <mergeCell ref="W69:W70"/>
    <mergeCell ref="B71:B76"/>
    <mergeCell ref="I71:I76"/>
    <mergeCell ref="P71:P76"/>
    <mergeCell ref="W71:W76"/>
    <mergeCell ref="B58:B59"/>
    <mergeCell ref="I58:I59"/>
    <mergeCell ref="P58:P59"/>
    <mergeCell ref="W58:W59"/>
    <mergeCell ref="B60:B65"/>
    <mergeCell ref="I60:I65"/>
    <mergeCell ref="P60:P65"/>
    <mergeCell ref="W60:W65"/>
    <mergeCell ref="B47:B48"/>
    <mergeCell ref="I47:I48"/>
    <mergeCell ref="P47:P48"/>
    <mergeCell ref="W47:W48"/>
    <mergeCell ref="B49:B54"/>
    <mergeCell ref="I49:I54"/>
    <mergeCell ref="P49:P54"/>
    <mergeCell ref="W49:W54"/>
    <mergeCell ref="B35:B41"/>
    <mergeCell ref="I35:I41"/>
    <mergeCell ref="P35:P41"/>
    <mergeCell ref="W35:W41"/>
    <mergeCell ref="B45:G45"/>
    <mergeCell ref="I45:N45"/>
    <mergeCell ref="P45:U45"/>
    <mergeCell ref="W45:AB45"/>
    <mergeCell ref="B23:B29"/>
    <mergeCell ref="I23:I29"/>
    <mergeCell ref="P23:P29"/>
    <mergeCell ref="W23:W29"/>
    <mergeCell ref="B33:B34"/>
    <mergeCell ref="I33:I34"/>
    <mergeCell ref="P33:P34"/>
    <mergeCell ref="W33:W34"/>
    <mergeCell ref="B21:B22"/>
    <mergeCell ref="I21:I22"/>
    <mergeCell ref="P21:P22"/>
    <mergeCell ref="W21:W22"/>
    <mergeCell ref="B7:G7"/>
    <mergeCell ref="I7:N7"/>
    <mergeCell ref="P7:U7"/>
    <mergeCell ref="W7:AB7"/>
    <mergeCell ref="B9:B10"/>
    <mergeCell ref="I9:I10"/>
    <mergeCell ref="P9:P10"/>
    <mergeCell ref="W9:W10"/>
    <mergeCell ref="B3:G3"/>
    <mergeCell ref="B5:G5"/>
    <mergeCell ref="I5:N5"/>
    <mergeCell ref="P5:U5"/>
    <mergeCell ref="W5:AB5"/>
    <mergeCell ref="I3:N3"/>
    <mergeCell ref="P3:U3"/>
    <mergeCell ref="B11:B17"/>
    <mergeCell ref="I11:I17"/>
    <mergeCell ref="P11:P17"/>
    <mergeCell ref="W11:W17"/>
    <mergeCell ref="W3:AB3"/>
  </mergeCells>
  <pageMargins left="0.7" right="0.7" top="0.75" bottom="0.75" header="0.3" footer="0.3"/>
  <pageSetup orientation="portrait" r:id="rId1"/>
  <headerFooter>
    <oddFooter>&amp;C&amp;"Calibri"&amp;11&amp;K000000_x000D_&amp;1#&amp;"Calibri"&amp;10&amp;K000000Internal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FE20-F0E9-4479-AAED-7A7A1D37F41E}">
  <dimension ref="A1:AA55"/>
  <sheetViews>
    <sheetView showGridLines="0" zoomScale="70" zoomScaleNormal="70" workbookViewId="0">
      <pane ySplit="4" topLeftCell="A5" activePane="bottomLeft" state="frozen"/>
      <selection pane="bottomLeft" activeCell="N20" sqref="N20"/>
    </sheetView>
  </sheetViews>
  <sheetFormatPr baseColWidth="10" defaultColWidth="11.453125" defaultRowHeight="14.5" x14ac:dyDescent="0.35"/>
  <cols>
    <col min="1" max="1" width="17.453125" customWidth="1"/>
    <col min="2" max="2" width="10.1796875" bestFit="1" customWidth="1"/>
    <col min="3" max="3" width="8.26953125" bestFit="1" customWidth="1"/>
    <col min="4" max="4" width="9.453125" bestFit="1" customWidth="1"/>
    <col min="5" max="5" width="10.54296875" bestFit="1" customWidth="1"/>
    <col min="6" max="6" width="7.1796875" bestFit="1" customWidth="1"/>
    <col min="7" max="7" width="5.54296875" customWidth="1"/>
    <col min="8" max="8" width="14.453125" customWidth="1"/>
    <col min="9" max="9" width="9.1796875" bestFit="1" customWidth="1"/>
    <col min="10" max="10" width="8.26953125" bestFit="1" customWidth="1"/>
    <col min="11" max="11" width="9.453125" bestFit="1" customWidth="1"/>
    <col min="12" max="12" width="12.7265625" bestFit="1" customWidth="1"/>
    <col min="13" max="13" width="7.1796875" bestFit="1" customWidth="1"/>
    <col min="14" max="14" width="5.54296875" customWidth="1"/>
    <col min="15" max="15" width="15.54296875" customWidth="1"/>
    <col min="16" max="16" width="9.1796875" bestFit="1" customWidth="1"/>
    <col min="17" max="17" width="8.26953125" bestFit="1" customWidth="1"/>
    <col min="18" max="18" width="9.453125" bestFit="1" customWidth="1"/>
    <col min="19" max="19" width="12.7265625" bestFit="1" customWidth="1"/>
    <col min="20" max="20" width="7.1796875" bestFit="1" customWidth="1"/>
    <col min="21" max="21" width="7" customWidth="1"/>
    <col min="22" max="22" width="14.54296875" customWidth="1"/>
    <col min="23" max="23" width="9.1796875" bestFit="1" customWidth="1"/>
    <col min="24" max="24" width="8.26953125" bestFit="1" customWidth="1"/>
    <col min="25" max="25" width="9.453125" bestFit="1" customWidth="1"/>
    <col min="26" max="26" width="10.54296875" bestFit="1" customWidth="1"/>
    <col min="27" max="27" width="7.1796875" bestFit="1" customWidth="1"/>
  </cols>
  <sheetData>
    <row r="1" spans="1:27" ht="60" customHeight="1" x14ac:dyDescent="0.35">
      <c r="A1" s="164" t="s">
        <v>2066</v>
      </c>
      <c r="B1" s="164"/>
      <c r="C1" s="164"/>
      <c r="D1" s="164"/>
      <c r="E1" s="164"/>
      <c r="F1" s="164"/>
      <c r="G1" s="164"/>
      <c r="H1" s="164"/>
    </row>
    <row r="2" spans="1:27" ht="14.5" customHeight="1" x14ac:dyDescent="0.35">
      <c r="A2" s="167" t="s">
        <v>2258</v>
      </c>
      <c r="B2" s="168"/>
      <c r="C2" s="168"/>
      <c r="D2" s="168"/>
      <c r="E2" s="168"/>
      <c r="F2" s="169"/>
      <c r="H2" s="167" t="s">
        <v>2259</v>
      </c>
      <c r="I2" s="168"/>
      <c r="J2" s="168"/>
      <c r="K2" s="168"/>
      <c r="L2" s="168"/>
      <c r="M2" s="169"/>
      <c r="O2" s="167" t="s">
        <v>2260</v>
      </c>
      <c r="P2" s="168"/>
      <c r="Q2" s="168"/>
      <c r="R2" s="168"/>
      <c r="S2" s="168"/>
      <c r="T2" s="169"/>
      <c r="V2" s="167" t="s">
        <v>2261</v>
      </c>
      <c r="W2" s="168"/>
      <c r="X2" s="168"/>
      <c r="Y2" s="168"/>
      <c r="Z2" s="168"/>
      <c r="AA2" s="169"/>
    </row>
    <row r="3" spans="1:27" ht="15" thickBot="1" x14ac:dyDescent="0.4"/>
    <row r="4" spans="1:27" ht="15" thickBot="1" x14ac:dyDescent="0.4">
      <c r="A4" s="158" t="s">
        <v>2121</v>
      </c>
      <c r="B4" s="159"/>
      <c r="C4" s="159"/>
      <c r="D4" s="159"/>
      <c r="E4" s="159"/>
      <c r="F4" s="160"/>
      <c r="H4" s="158" t="s">
        <v>2121</v>
      </c>
      <c r="I4" s="159"/>
      <c r="J4" s="159"/>
      <c r="K4" s="159"/>
      <c r="L4" s="159"/>
      <c r="M4" s="160"/>
      <c r="O4" s="158" t="s">
        <v>2121</v>
      </c>
      <c r="P4" s="159"/>
      <c r="Q4" s="159"/>
      <c r="R4" s="159"/>
      <c r="S4" s="159"/>
      <c r="T4" s="160"/>
      <c r="V4" s="158" t="s">
        <v>2121</v>
      </c>
      <c r="W4" s="159"/>
      <c r="X4" s="159"/>
      <c r="Y4" s="159"/>
      <c r="Z4" s="159"/>
      <c r="AA4" s="160"/>
    </row>
    <row r="6" spans="1:27" x14ac:dyDescent="0.35">
      <c r="A6" s="165" t="s">
        <v>2128</v>
      </c>
      <c r="B6" s="165"/>
      <c r="C6" s="165"/>
      <c r="D6" s="165"/>
      <c r="E6" s="165"/>
      <c r="F6" s="165"/>
      <c r="H6" s="165" t="s">
        <v>2128</v>
      </c>
      <c r="I6" s="165"/>
      <c r="J6" s="165"/>
      <c r="K6" s="165"/>
      <c r="L6" s="165"/>
      <c r="M6" s="165"/>
      <c r="O6" s="165" t="s">
        <v>2128</v>
      </c>
      <c r="P6" s="165"/>
      <c r="Q6" s="165"/>
      <c r="R6" s="165"/>
      <c r="S6" s="165"/>
      <c r="T6" s="165"/>
      <c r="V6" s="165" t="s">
        <v>2128</v>
      </c>
      <c r="W6" s="165"/>
      <c r="X6" s="165"/>
      <c r="Y6" s="165"/>
      <c r="Z6" s="165"/>
      <c r="AA6" s="165"/>
    </row>
    <row r="7" spans="1:27" x14ac:dyDescent="0.35">
      <c r="A7" s="46"/>
      <c r="B7" s="47"/>
      <c r="C7" s="47"/>
      <c r="D7" s="47"/>
      <c r="E7" s="47"/>
      <c r="F7" s="47"/>
      <c r="H7" s="46"/>
      <c r="I7" s="47"/>
      <c r="J7" s="47"/>
      <c r="K7" s="47"/>
      <c r="L7" s="47"/>
      <c r="M7" s="47"/>
      <c r="O7" s="46"/>
      <c r="P7" s="47"/>
      <c r="Q7" s="47"/>
      <c r="R7" s="47"/>
      <c r="S7" s="47"/>
      <c r="T7" s="47"/>
      <c r="V7" s="46"/>
      <c r="W7" s="47"/>
      <c r="X7" s="47"/>
      <c r="Y7" s="47"/>
      <c r="Z7" s="47"/>
      <c r="AA7" s="47"/>
    </row>
    <row r="8" spans="1:27" x14ac:dyDescent="0.35">
      <c r="A8" s="166" t="s">
        <v>2129</v>
      </c>
      <c r="B8" s="54">
        <v>1</v>
      </c>
      <c r="C8" s="54">
        <v>2</v>
      </c>
      <c r="D8" s="54">
        <v>3</v>
      </c>
      <c r="E8" s="54">
        <v>5</v>
      </c>
      <c r="F8" s="54">
        <v>6</v>
      </c>
      <c r="H8" s="166" t="s">
        <v>2069</v>
      </c>
      <c r="I8" s="54">
        <v>1</v>
      </c>
      <c r="J8" s="54">
        <v>2</v>
      </c>
      <c r="K8" s="54">
        <v>3</v>
      </c>
      <c r="L8" s="54">
        <v>5</v>
      </c>
      <c r="M8" s="54">
        <v>6</v>
      </c>
      <c r="O8" s="166" t="s">
        <v>2069</v>
      </c>
      <c r="P8" s="54">
        <v>1</v>
      </c>
      <c r="Q8" s="54">
        <v>2</v>
      </c>
      <c r="R8" s="54">
        <v>3</v>
      </c>
      <c r="S8" s="54">
        <v>5</v>
      </c>
      <c r="T8" s="54">
        <v>6</v>
      </c>
      <c r="V8" s="166" t="s">
        <v>2069</v>
      </c>
      <c r="W8" s="54">
        <v>1</v>
      </c>
      <c r="X8" s="54">
        <v>2</v>
      </c>
      <c r="Y8" s="54">
        <v>3</v>
      </c>
      <c r="Z8" s="54">
        <v>5</v>
      </c>
      <c r="AA8" s="54">
        <v>6</v>
      </c>
    </row>
    <row r="9" spans="1:27" ht="46" x14ac:dyDescent="0.35">
      <c r="A9" s="166"/>
      <c r="B9" s="54" t="s">
        <v>2070</v>
      </c>
      <c r="C9" s="54" t="s">
        <v>2071</v>
      </c>
      <c r="D9" s="54" t="s">
        <v>2072</v>
      </c>
      <c r="E9" s="54" t="s">
        <v>2073</v>
      </c>
      <c r="F9" s="54" t="s">
        <v>2074</v>
      </c>
      <c r="H9" s="166"/>
      <c r="I9" s="54" t="s">
        <v>2070</v>
      </c>
      <c r="J9" s="54" t="s">
        <v>2071</v>
      </c>
      <c r="K9" s="54" t="s">
        <v>2072</v>
      </c>
      <c r="L9" s="54" t="s">
        <v>2073</v>
      </c>
      <c r="M9" s="54" t="s">
        <v>2074</v>
      </c>
      <c r="O9" s="166"/>
      <c r="P9" s="54" t="s">
        <v>2130</v>
      </c>
      <c r="Q9" s="54" t="s">
        <v>2071</v>
      </c>
      <c r="R9" s="54" t="s">
        <v>2072</v>
      </c>
      <c r="S9" s="54" t="s">
        <v>2073</v>
      </c>
      <c r="T9" s="54" t="s">
        <v>2074</v>
      </c>
      <c r="V9" s="166"/>
      <c r="W9" s="54" t="s">
        <v>2131</v>
      </c>
      <c r="X9" s="54" t="s">
        <v>2071</v>
      </c>
      <c r="Y9" s="54" t="s">
        <v>2072</v>
      </c>
      <c r="Z9" s="54" t="s">
        <v>2073</v>
      </c>
      <c r="AA9" s="54" t="s">
        <v>2074</v>
      </c>
    </row>
    <row r="10" spans="1:27" x14ac:dyDescent="0.35">
      <c r="A10" s="52" t="s">
        <v>2132</v>
      </c>
      <c r="B10" s="4">
        <v>6029.1</v>
      </c>
      <c r="C10" s="4">
        <v>1145.529</v>
      </c>
      <c r="D10" s="22">
        <v>7174.6290000000008</v>
      </c>
      <c r="E10" s="5" t="s">
        <v>2133</v>
      </c>
      <c r="F10" s="56"/>
      <c r="H10" s="52"/>
      <c r="I10" s="4">
        <v>6416.0400008215465</v>
      </c>
      <c r="J10" s="4">
        <v>1219.0476001560939</v>
      </c>
      <c r="K10" s="22">
        <v>7635.0876009776402</v>
      </c>
      <c r="L10" s="5" t="s">
        <v>2103</v>
      </c>
      <c r="M10" s="56"/>
      <c r="O10" s="52"/>
      <c r="P10" s="4">
        <v>6642</v>
      </c>
      <c r="Q10" s="4">
        <f>+P10*19%</f>
        <v>1261.98</v>
      </c>
      <c r="R10" s="22">
        <f>SUM(P10:Q10)</f>
        <v>7903.98</v>
      </c>
      <c r="S10" s="5"/>
      <c r="T10" s="56"/>
      <c r="V10" s="52"/>
      <c r="W10" s="73"/>
      <c r="X10" s="73">
        <f>+W10*19%</f>
        <v>0</v>
      </c>
      <c r="Y10" s="74">
        <f>SUM(W10:X10)</f>
        <v>0</v>
      </c>
      <c r="Z10" s="5"/>
      <c r="AA10" s="56"/>
    </row>
    <row r="11" spans="1:27" x14ac:dyDescent="0.35">
      <c r="A11" s="53" t="s">
        <v>2132</v>
      </c>
      <c r="B11" s="4">
        <v>6933.4650000000001</v>
      </c>
      <c r="C11" s="4">
        <v>1317.35835</v>
      </c>
      <c r="D11" s="22">
        <v>8250.8233500000006</v>
      </c>
      <c r="E11" s="5" t="s">
        <v>2134</v>
      </c>
      <c r="F11" s="57"/>
      <c r="H11" s="53"/>
      <c r="I11" s="4">
        <v>11294.155920058503</v>
      </c>
      <c r="J11" s="4">
        <v>2145.8896248111155</v>
      </c>
      <c r="K11" s="22">
        <v>13440.045544869619</v>
      </c>
      <c r="L11" s="5" t="s">
        <v>2135</v>
      </c>
      <c r="M11" s="57"/>
      <c r="O11" s="53"/>
      <c r="P11" s="4"/>
      <c r="Q11" s="4"/>
      <c r="R11" s="22"/>
      <c r="S11" s="5"/>
      <c r="T11" s="57"/>
      <c r="V11" s="53"/>
      <c r="W11" s="4"/>
      <c r="X11" s="4"/>
      <c r="Y11" s="22"/>
      <c r="Z11" s="5"/>
      <c r="AA11" s="57"/>
    </row>
    <row r="12" spans="1:27" x14ac:dyDescent="0.35">
      <c r="A12" s="53" t="s">
        <v>2136</v>
      </c>
      <c r="B12" s="4">
        <v>5742.0000000000009</v>
      </c>
      <c r="C12" s="4">
        <v>1090.9800000000002</v>
      </c>
      <c r="D12" s="22">
        <v>6832.9800000000014</v>
      </c>
      <c r="E12" s="5" t="s">
        <v>2133</v>
      </c>
      <c r="F12" s="58"/>
      <c r="H12" s="53"/>
      <c r="I12" s="4">
        <v>14849.037783421179</v>
      </c>
      <c r="J12" s="4">
        <v>2821.317178850024</v>
      </c>
      <c r="K12" s="22">
        <v>17670.354962271202</v>
      </c>
      <c r="L12" s="5" t="s">
        <v>2106</v>
      </c>
      <c r="M12" s="58"/>
      <c r="O12" s="53"/>
      <c r="P12" s="4"/>
      <c r="Q12" s="4"/>
      <c r="R12" s="22"/>
      <c r="S12" s="5"/>
      <c r="T12" s="58"/>
      <c r="V12" s="53"/>
      <c r="W12" s="4"/>
      <c r="X12" s="4"/>
      <c r="Y12" s="22"/>
      <c r="Z12" s="5"/>
      <c r="AA12" s="58"/>
    </row>
    <row r="13" spans="1:27" x14ac:dyDescent="0.35">
      <c r="A13" s="53" t="s">
        <v>2136</v>
      </c>
      <c r="B13" s="4">
        <v>6316.2000000000016</v>
      </c>
      <c r="C13" s="4">
        <v>1200.0780000000004</v>
      </c>
      <c r="D13" s="22">
        <v>7516.2780000000021</v>
      </c>
      <c r="E13" s="5" t="s">
        <v>2134</v>
      </c>
      <c r="F13" s="56"/>
      <c r="H13" s="53"/>
      <c r="I13" s="4"/>
      <c r="J13" s="4"/>
      <c r="K13" s="4"/>
      <c r="L13" s="5"/>
      <c r="M13" s="56"/>
      <c r="O13" s="53"/>
      <c r="P13" s="4"/>
      <c r="Q13" s="4"/>
      <c r="R13" s="4"/>
      <c r="S13" s="5"/>
      <c r="T13" s="56"/>
      <c r="V13" s="53"/>
      <c r="W13" s="4"/>
      <c r="X13" s="4"/>
      <c r="Y13" s="4"/>
      <c r="Z13" s="5"/>
      <c r="AA13" s="56"/>
    </row>
    <row r="14" spans="1:27" x14ac:dyDescent="0.35">
      <c r="A14" s="46"/>
      <c r="B14" s="50"/>
      <c r="C14" s="50"/>
      <c r="D14" s="50"/>
      <c r="E14" s="50"/>
      <c r="F14" s="50"/>
      <c r="H14" s="46"/>
      <c r="I14" s="50"/>
      <c r="J14" s="50"/>
      <c r="K14" s="50"/>
      <c r="L14" s="50"/>
      <c r="M14" s="50"/>
      <c r="O14" s="66" t="s">
        <v>2083</v>
      </c>
      <c r="P14" s="50"/>
      <c r="Q14" s="50"/>
      <c r="R14" s="50"/>
      <c r="S14" s="50"/>
      <c r="T14" s="50"/>
      <c r="V14" s="65" t="s">
        <v>2162</v>
      </c>
      <c r="W14" s="50"/>
      <c r="X14" s="50"/>
      <c r="Y14" s="50"/>
      <c r="Z14" s="50"/>
      <c r="AA14" s="50"/>
    </row>
    <row r="15" spans="1:27" x14ac:dyDescent="0.35">
      <c r="A15" s="46"/>
      <c r="B15" s="50"/>
      <c r="C15" s="50"/>
      <c r="D15" s="50"/>
      <c r="E15" s="50"/>
      <c r="F15" s="50"/>
      <c r="H15" s="46"/>
      <c r="I15" s="50"/>
      <c r="J15" s="50"/>
      <c r="K15" s="50"/>
      <c r="L15" s="50"/>
      <c r="M15" s="50"/>
      <c r="O15" s="66" t="s">
        <v>2084</v>
      </c>
      <c r="P15" s="50"/>
      <c r="Q15" s="50"/>
      <c r="R15" s="50"/>
      <c r="S15" s="50"/>
      <c r="T15" s="50"/>
      <c r="V15" s="66"/>
      <c r="W15" s="50"/>
      <c r="X15" s="50"/>
      <c r="Y15" s="50"/>
      <c r="Z15" s="50"/>
      <c r="AA15" s="50"/>
    </row>
    <row r="16" spans="1:27" ht="11.15" customHeight="1" x14ac:dyDescent="0.35">
      <c r="A16" s="46"/>
      <c r="B16" s="50"/>
      <c r="C16" s="50"/>
      <c r="D16" s="50"/>
      <c r="E16" s="50"/>
      <c r="F16" s="50"/>
      <c r="H16" s="46"/>
      <c r="I16" s="50"/>
      <c r="J16" s="50"/>
      <c r="K16" s="50"/>
      <c r="L16" s="50"/>
      <c r="M16" s="50"/>
      <c r="O16" s="66"/>
      <c r="P16" s="50"/>
      <c r="Q16" s="50"/>
      <c r="R16" s="50"/>
      <c r="S16" s="50"/>
      <c r="T16" s="50"/>
      <c r="V16" s="66"/>
      <c r="W16" s="50"/>
      <c r="X16" s="50"/>
      <c r="Y16" s="50"/>
      <c r="Z16" s="50"/>
      <c r="AA16" s="50"/>
    </row>
    <row r="17" spans="1:27" x14ac:dyDescent="0.35">
      <c r="A17" s="165" t="s">
        <v>2137</v>
      </c>
      <c r="B17" s="165"/>
      <c r="C17" s="165"/>
      <c r="D17" s="165"/>
      <c r="E17" s="165"/>
      <c r="F17" s="165"/>
      <c r="H17" s="165" t="s">
        <v>2137</v>
      </c>
      <c r="I17" s="165"/>
      <c r="J17" s="165"/>
      <c r="K17" s="165"/>
      <c r="L17" s="165"/>
      <c r="M17" s="165"/>
      <c r="O17" s="165" t="s">
        <v>2137</v>
      </c>
      <c r="P17" s="165"/>
      <c r="Q17" s="165"/>
      <c r="R17" s="165"/>
      <c r="S17" s="165"/>
      <c r="T17" s="165"/>
      <c r="V17" s="165" t="s">
        <v>2137</v>
      </c>
      <c r="W17" s="165"/>
      <c r="X17" s="165"/>
      <c r="Y17" s="165"/>
      <c r="Z17" s="165"/>
      <c r="AA17" s="165"/>
    </row>
    <row r="18" spans="1:27" x14ac:dyDescent="0.35">
      <c r="A18" s="46"/>
      <c r="B18" s="47"/>
      <c r="C18" s="47"/>
      <c r="D18" s="47"/>
      <c r="E18" s="47"/>
      <c r="F18" s="47"/>
      <c r="H18" s="46"/>
      <c r="I18" s="47"/>
      <c r="J18" s="47"/>
      <c r="K18" s="47"/>
      <c r="L18" s="47"/>
      <c r="M18" s="47"/>
      <c r="O18" s="46"/>
      <c r="P18" s="47"/>
      <c r="Q18" s="47"/>
      <c r="R18" s="47"/>
      <c r="S18" s="47"/>
      <c r="T18" s="47"/>
      <c r="V18" s="46"/>
      <c r="W18" s="47"/>
      <c r="X18" s="47"/>
      <c r="Y18" s="47"/>
      <c r="Z18" s="47"/>
      <c r="AA18" s="47"/>
    </row>
    <row r="19" spans="1:27" x14ac:dyDescent="0.35">
      <c r="A19" s="166" t="s">
        <v>2129</v>
      </c>
      <c r="B19" s="54">
        <v>1</v>
      </c>
      <c r="C19" s="54">
        <v>2</v>
      </c>
      <c r="D19" s="54">
        <v>3</v>
      </c>
      <c r="E19" s="54">
        <v>5</v>
      </c>
      <c r="F19" s="54">
        <v>6</v>
      </c>
      <c r="H19" s="166" t="s">
        <v>2069</v>
      </c>
      <c r="I19" s="54">
        <v>1</v>
      </c>
      <c r="J19" s="54">
        <v>2</v>
      </c>
      <c r="K19" s="54">
        <v>3</v>
      </c>
      <c r="L19" s="54">
        <v>5</v>
      </c>
      <c r="M19" s="54">
        <v>6</v>
      </c>
      <c r="O19" s="166" t="s">
        <v>2069</v>
      </c>
      <c r="P19" s="54">
        <v>1</v>
      </c>
      <c r="Q19" s="54">
        <v>2</v>
      </c>
      <c r="R19" s="54">
        <v>3</v>
      </c>
      <c r="S19" s="54">
        <v>5</v>
      </c>
      <c r="T19" s="54">
        <v>6</v>
      </c>
      <c r="V19" s="166" t="s">
        <v>2069</v>
      </c>
      <c r="W19" s="54">
        <v>1</v>
      </c>
      <c r="X19" s="54">
        <v>2</v>
      </c>
      <c r="Y19" s="54">
        <v>3</v>
      </c>
      <c r="Z19" s="54">
        <v>5</v>
      </c>
      <c r="AA19" s="54">
        <v>6</v>
      </c>
    </row>
    <row r="20" spans="1:27" ht="46" x14ac:dyDescent="0.35">
      <c r="A20" s="166"/>
      <c r="B20" s="54" t="s">
        <v>2070</v>
      </c>
      <c r="C20" s="54" t="s">
        <v>2071</v>
      </c>
      <c r="D20" s="54" t="s">
        <v>2072</v>
      </c>
      <c r="E20" s="54" t="s">
        <v>2073</v>
      </c>
      <c r="F20" s="54" t="s">
        <v>2074</v>
      </c>
      <c r="H20" s="166"/>
      <c r="I20" s="54" t="s">
        <v>2070</v>
      </c>
      <c r="J20" s="54" t="s">
        <v>2071</v>
      </c>
      <c r="K20" s="54" t="s">
        <v>2072</v>
      </c>
      <c r="L20" s="54" t="s">
        <v>2073</v>
      </c>
      <c r="M20" s="54" t="s">
        <v>2074</v>
      </c>
      <c r="O20" s="166"/>
      <c r="P20" s="54" t="s">
        <v>2130</v>
      </c>
      <c r="Q20" s="54" t="s">
        <v>2071</v>
      </c>
      <c r="R20" s="54" t="s">
        <v>2072</v>
      </c>
      <c r="S20" s="54" t="s">
        <v>2073</v>
      </c>
      <c r="T20" s="54" t="s">
        <v>2074</v>
      </c>
      <c r="V20" s="166"/>
      <c r="W20" s="54" t="s">
        <v>2131</v>
      </c>
      <c r="X20" s="54" t="s">
        <v>2071</v>
      </c>
      <c r="Y20" s="54" t="s">
        <v>2072</v>
      </c>
      <c r="Z20" s="54" t="s">
        <v>2073</v>
      </c>
      <c r="AA20" s="54" t="s">
        <v>2074</v>
      </c>
    </row>
    <row r="21" spans="1:27" ht="46" x14ac:dyDescent="0.35">
      <c r="A21" s="52" t="s">
        <v>2136</v>
      </c>
      <c r="B21" s="4">
        <v>151882.5</v>
      </c>
      <c r="C21" s="4">
        <v>28857.674999999999</v>
      </c>
      <c r="D21" s="22">
        <v>180740.17499999999</v>
      </c>
      <c r="E21" s="5" t="s">
        <v>2138</v>
      </c>
      <c r="F21" s="48"/>
      <c r="H21" s="52"/>
      <c r="I21" s="4">
        <v>157711.42810644762</v>
      </c>
      <c r="J21" s="4">
        <v>29965.17134022505</v>
      </c>
      <c r="K21" s="22">
        <v>187676.59944667268</v>
      </c>
      <c r="L21" s="5" t="s">
        <v>2139</v>
      </c>
      <c r="M21" s="56"/>
      <c r="O21" s="52"/>
      <c r="P21" s="4">
        <v>187269</v>
      </c>
      <c r="Q21" s="4">
        <f>+P21*19%</f>
        <v>35581.11</v>
      </c>
      <c r="R21" s="22">
        <f>SUM(P21:Q21)</f>
        <v>222850.11</v>
      </c>
      <c r="S21" s="5"/>
      <c r="T21" s="56"/>
      <c r="V21" s="70" t="s">
        <v>2140</v>
      </c>
      <c r="W21" s="73">
        <v>0</v>
      </c>
      <c r="X21" s="73">
        <f>+W21*19%</f>
        <v>0</v>
      </c>
      <c r="Y21" s="74">
        <f>SUM(W21:X21)</f>
        <v>0</v>
      </c>
      <c r="Z21" s="5"/>
      <c r="AA21" s="56"/>
    </row>
    <row r="22" spans="1:27" x14ac:dyDescent="0.35">
      <c r="A22" s="52" t="s">
        <v>2136</v>
      </c>
      <c r="B22" s="4">
        <v>197447.25000000003</v>
      </c>
      <c r="C22" s="4">
        <v>37514.977500000008</v>
      </c>
      <c r="D22" s="22">
        <v>234962.22750000004</v>
      </c>
      <c r="E22" s="5" t="s">
        <v>2141</v>
      </c>
      <c r="F22" s="49"/>
      <c r="H22" s="52"/>
      <c r="I22" s="4">
        <v>198677.81631660517</v>
      </c>
      <c r="J22" s="4">
        <v>37748.785100154979</v>
      </c>
      <c r="K22" s="22">
        <v>236426.60141676015</v>
      </c>
      <c r="L22" s="5" t="s">
        <v>2142</v>
      </c>
      <c r="M22" s="56"/>
      <c r="O22" s="52"/>
      <c r="P22" s="4"/>
      <c r="Q22" s="4"/>
      <c r="R22" s="22"/>
      <c r="S22" s="5"/>
      <c r="T22" s="56"/>
      <c r="V22" s="52"/>
      <c r="W22" s="4"/>
      <c r="X22" s="4"/>
      <c r="Y22" s="22"/>
      <c r="Z22" s="5"/>
      <c r="AA22" s="56"/>
    </row>
    <row r="23" spans="1:27" x14ac:dyDescent="0.35">
      <c r="A23" s="52" t="s">
        <v>2143</v>
      </c>
      <c r="B23" s="4">
        <v>144650</v>
      </c>
      <c r="C23" s="4">
        <v>27483.5</v>
      </c>
      <c r="D23" s="22">
        <v>172133.5</v>
      </c>
      <c r="E23" s="5" t="s">
        <v>2138</v>
      </c>
      <c r="F23" s="51"/>
      <c r="H23" s="52"/>
      <c r="I23" s="4">
        <v>233510.63675660221</v>
      </c>
      <c r="J23" s="4">
        <v>44367.020983754417</v>
      </c>
      <c r="K23" s="22">
        <v>277877.65774035663</v>
      </c>
      <c r="L23" s="5" t="s">
        <v>2144</v>
      </c>
      <c r="M23" s="56"/>
      <c r="O23" s="52"/>
      <c r="P23" s="4"/>
      <c r="Q23" s="4"/>
      <c r="R23" s="22"/>
      <c r="S23" s="5"/>
      <c r="T23" s="56"/>
      <c r="V23" s="52"/>
      <c r="W23" s="4"/>
      <c r="X23" s="4"/>
      <c r="Y23" s="22"/>
      <c r="Z23" s="5"/>
      <c r="AA23" s="56"/>
    </row>
    <row r="24" spans="1:27" x14ac:dyDescent="0.35">
      <c r="A24" s="52" t="s">
        <v>2145</v>
      </c>
      <c r="B24" s="4">
        <v>188045.00000000003</v>
      </c>
      <c r="C24" s="4">
        <v>35728.550000000003</v>
      </c>
      <c r="D24" s="22">
        <v>223773.55000000005</v>
      </c>
      <c r="E24" s="5" t="s">
        <v>2141</v>
      </c>
      <c r="F24" s="51"/>
      <c r="H24" s="52"/>
      <c r="I24" s="4"/>
      <c r="J24" s="4"/>
      <c r="K24" s="4"/>
      <c r="L24" s="5"/>
      <c r="M24" s="51"/>
      <c r="O24" s="52"/>
      <c r="P24" s="4"/>
      <c r="Q24" s="4"/>
      <c r="R24" s="4"/>
      <c r="S24" s="5"/>
      <c r="T24" s="51"/>
      <c r="V24" s="52"/>
      <c r="W24" s="4"/>
      <c r="X24" s="4"/>
      <c r="Y24" s="4"/>
      <c r="Z24" s="5"/>
      <c r="AA24" s="51"/>
    </row>
    <row r="25" spans="1:27" x14ac:dyDescent="0.35">
      <c r="A25" s="46"/>
      <c r="B25" s="50"/>
      <c r="C25" s="50"/>
      <c r="D25" s="50"/>
      <c r="E25" s="50"/>
      <c r="F25" s="50"/>
      <c r="H25" s="46"/>
      <c r="I25" s="50"/>
      <c r="J25" s="50"/>
      <c r="K25" s="50"/>
      <c r="L25" s="50"/>
      <c r="M25" s="50"/>
      <c r="O25" s="66" t="s">
        <v>2083</v>
      </c>
      <c r="P25" s="50"/>
      <c r="Q25" s="50"/>
      <c r="R25" s="50"/>
      <c r="S25" s="50"/>
      <c r="T25" s="50"/>
      <c r="V25" s="65" t="s">
        <v>2162</v>
      </c>
      <c r="W25" s="50"/>
      <c r="X25" s="50"/>
      <c r="Y25" s="50"/>
      <c r="Z25" s="50"/>
      <c r="AA25" s="50"/>
    </row>
    <row r="26" spans="1:27" x14ac:dyDescent="0.35">
      <c r="A26" s="46"/>
      <c r="B26" s="50"/>
      <c r="C26" s="50"/>
      <c r="D26" s="50"/>
      <c r="E26" s="50"/>
      <c r="F26" s="50"/>
      <c r="H26" s="46"/>
      <c r="I26" s="50"/>
      <c r="J26" s="50"/>
      <c r="K26" s="50"/>
      <c r="L26" s="50"/>
      <c r="M26" s="50"/>
      <c r="O26" s="66" t="s">
        <v>2084</v>
      </c>
      <c r="P26" s="50"/>
      <c r="Q26" s="50"/>
      <c r="R26" s="50"/>
      <c r="S26" s="50"/>
      <c r="T26" s="50"/>
      <c r="V26" s="66"/>
      <c r="W26" s="50"/>
      <c r="X26" s="50"/>
      <c r="Y26" s="50"/>
      <c r="Z26" s="50"/>
      <c r="AA26" s="50"/>
    </row>
    <row r="27" spans="1:27" ht="10.5" customHeight="1" x14ac:dyDescent="0.35">
      <c r="A27" s="46"/>
      <c r="B27" s="50"/>
      <c r="C27" s="50"/>
      <c r="D27" s="50"/>
      <c r="E27" s="50"/>
      <c r="F27" s="50"/>
      <c r="H27" s="46"/>
      <c r="I27" s="50"/>
      <c r="J27" s="50"/>
      <c r="K27" s="50"/>
      <c r="L27" s="50"/>
      <c r="M27" s="50"/>
      <c r="O27" s="46"/>
      <c r="P27" s="50"/>
      <c r="Q27" s="50"/>
      <c r="R27" s="50"/>
      <c r="S27" s="50"/>
      <c r="T27" s="50"/>
      <c r="V27" s="46"/>
      <c r="W27" s="50"/>
      <c r="X27" s="50"/>
      <c r="Y27" s="50"/>
      <c r="Z27" s="50"/>
      <c r="AA27" s="50"/>
    </row>
    <row r="28" spans="1:27" x14ac:dyDescent="0.35">
      <c r="A28" s="165" t="s">
        <v>2146</v>
      </c>
      <c r="B28" s="165"/>
      <c r="C28" s="165"/>
      <c r="D28" s="165"/>
      <c r="E28" s="165"/>
      <c r="F28" s="165"/>
      <c r="H28" s="165" t="s">
        <v>2146</v>
      </c>
      <c r="I28" s="165"/>
      <c r="J28" s="165"/>
      <c r="K28" s="165"/>
      <c r="L28" s="165"/>
      <c r="M28" s="165"/>
      <c r="O28" s="165" t="s">
        <v>2146</v>
      </c>
      <c r="P28" s="165"/>
      <c r="Q28" s="165"/>
      <c r="R28" s="165"/>
      <c r="S28" s="165"/>
      <c r="T28" s="165"/>
      <c r="V28" s="165" t="s">
        <v>2146</v>
      </c>
      <c r="W28" s="165"/>
      <c r="X28" s="165"/>
      <c r="Y28" s="165"/>
      <c r="Z28" s="165"/>
      <c r="AA28" s="165"/>
    </row>
    <row r="29" spans="1:27" x14ac:dyDescent="0.35">
      <c r="A29" s="46"/>
      <c r="B29" s="47"/>
      <c r="C29" s="47"/>
      <c r="D29" s="47"/>
      <c r="E29" s="47"/>
      <c r="F29" s="47"/>
      <c r="H29" s="46"/>
      <c r="I29" s="47"/>
      <c r="J29" s="47"/>
      <c r="K29" s="47"/>
      <c r="L29" s="47"/>
      <c r="M29" s="47"/>
      <c r="O29" s="46"/>
      <c r="P29" s="47"/>
      <c r="Q29" s="47"/>
      <c r="R29" s="47"/>
      <c r="S29" s="47"/>
      <c r="T29" s="47"/>
      <c r="V29" s="46"/>
      <c r="W29" s="47"/>
      <c r="X29" s="47"/>
      <c r="Y29" s="47"/>
      <c r="Z29" s="47"/>
      <c r="AA29" s="47"/>
    </row>
    <row r="30" spans="1:27" x14ac:dyDescent="0.35">
      <c r="A30" s="166" t="s">
        <v>2129</v>
      </c>
      <c r="B30" s="54">
        <v>1</v>
      </c>
      <c r="C30" s="54">
        <v>2</v>
      </c>
      <c r="D30" s="54">
        <v>3</v>
      </c>
      <c r="E30" s="54">
        <v>5</v>
      </c>
      <c r="F30" s="54">
        <v>6</v>
      </c>
      <c r="H30" s="166" t="s">
        <v>2069</v>
      </c>
      <c r="I30" s="54">
        <v>1</v>
      </c>
      <c r="J30" s="54">
        <v>2</v>
      </c>
      <c r="K30" s="54">
        <v>3</v>
      </c>
      <c r="L30" s="54">
        <v>5</v>
      </c>
      <c r="M30" s="54">
        <v>6</v>
      </c>
      <c r="O30" s="166" t="s">
        <v>2069</v>
      </c>
      <c r="P30" s="54">
        <v>1</v>
      </c>
      <c r="Q30" s="54">
        <v>2</v>
      </c>
      <c r="R30" s="54">
        <v>3</v>
      </c>
      <c r="S30" s="54">
        <v>5</v>
      </c>
      <c r="T30" s="54">
        <v>6</v>
      </c>
      <c r="V30" s="166" t="s">
        <v>2069</v>
      </c>
      <c r="W30" s="54">
        <v>1</v>
      </c>
      <c r="X30" s="54">
        <v>2</v>
      </c>
      <c r="Y30" s="54">
        <v>3</v>
      </c>
      <c r="Z30" s="54">
        <v>5</v>
      </c>
      <c r="AA30" s="54">
        <v>6</v>
      </c>
    </row>
    <row r="31" spans="1:27" ht="46" x14ac:dyDescent="0.35">
      <c r="A31" s="166"/>
      <c r="B31" s="54" t="s">
        <v>2070</v>
      </c>
      <c r="C31" s="54" t="s">
        <v>2071</v>
      </c>
      <c r="D31" s="54" t="s">
        <v>2072</v>
      </c>
      <c r="E31" s="54" t="s">
        <v>2073</v>
      </c>
      <c r="F31" s="54" t="s">
        <v>2074</v>
      </c>
      <c r="H31" s="166"/>
      <c r="I31" s="54" t="s">
        <v>2070</v>
      </c>
      <c r="J31" s="54" t="s">
        <v>2071</v>
      </c>
      <c r="K31" s="54" t="s">
        <v>2072</v>
      </c>
      <c r="L31" s="54" t="s">
        <v>2073</v>
      </c>
      <c r="M31" s="54" t="s">
        <v>2074</v>
      </c>
      <c r="O31" s="166"/>
      <c r="P31" s="54" t="s">
        <v>2130</v>
      </c>
      <c r="Q31" s="54" t="s">
        <v>2071</v>
      </c>
      <c r="R31" s="54" t="s">
        <v>2072</v>
      </c>
      <c r="S31" s="54" t="s">
        <v>2073</v>
      </c>
      <c r="T31" s="54" t="s">
        <v>2074</v>
      </c>
      <c r="V31" s="166"/>
      <c r="W31" s="54" t="s">
        <v>2131</v>
      </c>
      <c r="X31" s="54" t="s">
        <v>2071</v>
      </c>
      <c r="Y31" s="54" t="s">
        <v>2072</v>
      </c>
      <c r="Z31" s="54" t="s">
        <v>2073</v>
      </c>
      <c r="AA31" s="54" t="s">
        <v>2074</v>
      </c>
    </row>
    <row r="32" spans="1:27" x14ac:dyDescent="0.35">
      <c r="A32" s="52" t="s">
        <v>2147</v>
      </c>
      <c r="B32" s="4">
        <v>2581.4250000000002</v>
      </c>
      <c r="C32" s="4">
        <v>490.47075000000007</v>
      </c>
      <c r="D32" s="22">
        <v>3071.8957500000001</v>
      </c>
      <c r="E32" s="5" t="s">
        <v>2076</v>
      </c>
      <c r="F32" s="56"/>
      <c r="H32" s="52"/>
      <c r="I32" s="4">
        <v>2347.8448901153179</v>
      </c>
      <c r="J32" s="4">
        <v>446.09052912191038</v>
      </c>
      <c r="K32" s="22">
        <v>2793.9354192372284</v>
      </c>
      <c r="L32" s="41" t="s">
        <v>2149</v>
      </c>
      <c r="M32" s="56"/>
      <c r="O32" s="52"/>
      <c r="P32" s="4">
        <v>2393</v>
      </c>
      <c r="Q32" s="4">
        <f>+P32*19%</f>
        <v>454.67</v>
      </c>
      <c r="R32" s="22">
        <f>SUM(P32:Q32)</f>
        <v>2847.67</v>
      </c>
      <c r="S32" s="41"/>
      <c r="T32" s="56"/>
      <c r="V32" s="52"/>
      <c r="W32" s="73">
        <v>0</v>
      </c>
      <c r="X32" s="73">
        <f>+W32*19%</f>
        <v>0</v>
      </c>
      <c r="Y32" s="74">
        <f>SUM(W32:X32)</f>
        <v>0</v>
      </c>
      <c r="Z32" s="41"/>
      <c r="AA32" s="56"/>
    </row>
    <row r="33" spans="1:27" x14ac:dyDescent="0.35">
      <c r="A33" s="52" t="s">
        <v>2150</v>
      </c>
      <c r="B33" s="4">
        <v>3355.8525000000004</v>
      </c>
      <c r="C33" s="4">
        <v>637.61197500000014</v>
      </c>
      <c r="D33" s="22">
        <v>3993.4644750000007</v>
      </c>
      <c r="E33" s="5" t="s">
        <v>2077</v>
      </c>
      <c r="F33" s="57"/>
      <c r="H33" s="52"/>
      <c r="I33" s="4">
        <v>22635.572585601785</v>
      </c>
      <c r="J33" s="4">
        <v>4300.7587912643394</v>
      </c>
      <c r="K33" s="22">
        <v>26936.331376866125</v>
      </c>
      <c r="L33" s="41" t="s">
        <v>2151</v>
      </c>
      <c r="M33" s="57"/>
      <c r="O33" s="52"/>
      <c r="P33" s="4"/>
      <c r="Q33" s="4"/>
      <c r="R33" s="22"/>
      <c r="S33" s="41"/>
      <c r="T33" s="57"/>
      <c r="V33" s="52"/>
      <c r="W33" s="4"/>
      <c r="X33" s="4"/>
      <c r="Y33" s="22"/>
      <c r="Z33" s="41"/>
      <c r="AA33" s="57"/>
    </row>
    <row r="34" spans="1:27" x14ac:dyDescent="0.35">
      <c r="A34" s="52" t="s">
        <v>2147</v>
      </c>
      <c r="B34" s="4">
        <v>2458.5</v>
      </c>
      <c r="C34" s="4">
        <v>467.11500000000001</v>
      </c>
      <c r="D34" s="22">
        <v>2925.6149999999998</v>
      </c>
      <c r="E34" s="5" t="s">
        <v>2078</v>
      </c>
      <c r="F34" s="58"/>
      <c r="H34" s="52"/>
      <c r="I34" s="4">
        <v>29353.22638519973</v>
      </c>
      <c r="J34" s="4">
        <v>5577.113013187949</v>
      </c>
      <c r="K34" s="22">
        <v>34930.339398387681</v>
      </c>
      <c r="L34" s="41" t="s">
        <v>2152</v>
      </c>
      <c r="M34" s="58"/>
      <c r="O34" s="52"/>
      <c r="P34" s="4"/>
      <c r="Q34" s="4"/>
      <c r="R34" s="22"/>
      <c r="S34" s="41"/>
      <c r="T34" s="58"/>
      <c r="V34" s="52"/>
      <c r="W34" s="4"/>
      <c r="X34" s="4"/>
      <c r="Y34" s="22"/>
      <c r="Z34" s="41"/>
      <c r="AA34" s="58"/>
    </row>
    <row r="35" spans="1:27" x14ac:dyDescent="0.35">
      <c r="A35" s="52" t="s">
        <v>2150</v>
      </c>
      <c r="B35" s="4">
        <v>3196.05</v>
      </c>
      <c r="C35" s="4">
        <v>607.24950000000001</v>
      </c>
      <c r="D35" s="22">
        <v>3803.2995000000001</v>
      </c>
      <c r="E35" s="5" t="s">
        <v>2079</v>
      </c>
      <c r="F35" s="58"/>
      <c r="H35" s="52"/>
      <c r="I35" s="4"/>
      <c r="J35" s="4"/>
      <c r="K35" s="22"/>
      <c r="L35" s="5"/>
      <c r="M35" s="58"/>
      <c r="O35" s="52"/>
      <c r="P35" s="4"/>
      <c r="Q35" s="4"/>
      <c r="R35" s="22"/>
      <c r="S35" s="5"/>
      <c r="T35" s="58"/>
      <c r="V35" s="52"/>
      <c r="W35" s="4"/>
      <c r="X35" s="4"/>
      <c r="Y35" s="22"/>
      <c r="Z35" s="5"/>
      <c r="AA35" s="58"/>
    </row>
    <row r="36" spans="1:27" x14ac:dyDescent="0.35">
      <c r="A36" s="46"/>
      <c r="B36" s="50"/>
      <c r="C36" s="50"/>
      <c r="D36" s="50"/>
      <c r="E36" s="50"/>
      <c r="F36" s="50"/>
      <c r="H36" s="46"/>
      <c r="I36" s="50"/>
      <c r="J36" s="50"/>
      <c r="K36" s="50"/>
      <c r="L36" s="50"/>
      <c r="M36" s="50"/>
      <c r="O36" s="66" t="s">
        <v>2083</v>
      </c>
      <c r="P36" s="50"/>
      <c r="Q36" s="50"/>
      <c r="R36" s="50"/>
      <c r="S36" s="50"/>
      <c r="T36" s="50"/>
      <c r="V36" s="65" t="s">
        <v>2162</v>
      </c>
      <c r="W36" s="50"/>
      <c r="X36" s="50"/>
      <c r="Y36" s="50"/>
      <c r="Z36" s="50"/>
      <c r="AA36" s="50"/>
    </row>
    <row r="37" spans="1:27" x14ac:dyDescent="0.35">
      <c r="A37" s="46"/>
      <c r="B37" s="50"/>
      <c r="C37" s="50"/>
      <c r="D37" s="50"/>
      <c r="E37" s="50"/>
      <c r="F37" s="50"/>
      <c r="H37" s="46"/>
      <c r="I37" s="50"/>
      <c r="J37" s="50"/>
      <c r="K37" s="50"/>
      <c r="L37" s="50"/>
      <c r="M37" s="50"/>
      <c r="O37" s="66" t="s">
        <v>2084</v>
      </c>
      <c r="P37" s="50"/>
      <c r="Q37" s="50"/>
      <c r="R37" s="50"/>
      <c r="S37" s="50"/>
      <c r="T37" s="50"/>
      <c r="V37" s="66"/>
      <c r="W37" s="50"/>
      <c r="X37" s="50"/>
      <c r="Y37" s="50"/>
      <c r="Z37" s="50"/>
      <c r="AA37" s="50"/>
    </row>
    <row r="38" spans="1:27" ht="12.65" customHeight="1" x14ac:dyDescent="0.35">
      <c r="A38" s="46"/>
      <c r="B38" s="50"/>
      <c r="C38" s="50"/>
      <c r="D38" s="50"/>
      <c r="E38" s="50"/>
      <c r="F38" s="50"/>
      <c r="H38" s="46"/>
      <c r="I38" s="50"/>
      <c r="J38" s="50"/>
      <c r="K38" s="50"/>
      <c r="L38" s="50"/>
      <c r="M38" s="50"/>
      <c r="O38" s="46"/>
      <c r="P38" s="50"/>
      <c r="Q38" s="50"/>
      <c r="R38" s="50"/>
      <c r="S38" s="50"/>
      <c r="T38" s="50"/>
      <c r="V38" s="46"/>
      <c r="W38" s="50"/>
      <c r="X38" s="50"/>
      <c r="Y38" s="50"/>
      <c r="Z38" s="50"/>
      <c r="AA38" s="50"/>
    </row>
    <row r="39" spans="1:27" x14ac:dyDescent="0.35">
      <c r="A39" s="165" t="s">
        <v>2153</v>
      </c>
      <c r="B39" s="165"/>
      <c r="C39" s="165"/>
      <c r="D39" s="165"/>
      <c r="E39" s="165"/>
      <c r="F39" s="165"/>
      <c r="H39" s="165" t="s">
        <v>2153</v>
      </c>
      <c r="I39" s="165"/>
      <c r="J39" s="165"/>
      <c r="K39" s="165"/>
      <c r="L39" s="165"/>
      <c r="M39" s="165"/>
      <c r="O39" s="165" t="s">
        <v>2153</v>
      </c>
      <c r="P39" s="165"/>
      <c r="Q39" s="165"/>
      <c r="R39" s="165"/>
      <c r="S39" s="165"/>
      <c r="T39" s="165"/>
      <c r="V39" s="165" t="s">
        <v>2153</v>
      </c>
      <c r="W39" s="165"/>
      <c r="X39" s="165"/>
      <c r="Y39" s="165"/>
      <c r="Z39" s="165"/>
      <c r="AA39" s="165"/>
    </row>
    <row r="40" spans="1:27" x14ac:dyDescent="0.35">
      <c r="A40" s="46"/>
      <c r="B40" s="50"/>
      <c r="C40" s="50"/>
      <c r="D40" s="50"/>
      <c r="E40" s="50"/>
      <c r="F40" s="50"/>
      <c r="H40" s="46"/>
      <c r="I40" s="50"/>
      <c r="J40" s="50"/>
      <c r="K40" s="50"/>
      <c r="L40" s="50"/>
      <c r="M40" s="50"/>
      <c r="O40" s="46"/>
      <c r="P40" s="50"/>
      <c r="Q40" s="50"/>
      <c r="R40" s="50"/>
      <c r="S40" s="50"/>
      <c r="T40" s="50"/>
      <c r="V40" s="46"/>
      <c r="W40" s="50"/>
      <c r="X40" s="50"/>
      <c r="Y40" s="50"/>
      <c r="Z40" s="50"/>
      <c r="AA40" s="50"/>
    </row>
    <row r="41" spans="1:27" ht="46" x14ac:dyDescent="0.35">
      <c r="A41" s="54" t="s">
        <v>2069</v>
      </c>
      <c r="B41" s="54" t="s">
        <v>2154</v>
      </c>
      <c r="C41" s="54" t="s">
        <v>2071</v>
      </c>
      <c r="D41" s="54" t="s">
        <v>2072</v>
      </c>
      <c r="E41" s="54" t="s">
        <v>2073</v>
      </c>
      <c r="F41" s="54" t="s">
        <v>2074</v>
      </c>
      <c r="H41" s="54" t="s">
        <v>2069</v>
      </c>
      <c r="I41" s="54" t="s">
        <v>2070</v>
      </c>
      <c r="J41" s="54" t="s">
        <v>2071</v>
      </c>
      <c r="K41" s="54" t="s">
        <v>2072</v>
      </c>
      <c r="L41" s="54" t="s">
        <v>2073</v>
      </c>
      <c r="M41" s="54" t="s">
        <v>2074</v>
      </c>
      <c r="O41" s="54" t="s">
        <v>2069</v>
      </c>
      <c r="P41" s="54" t="s">
        <v>2130</v>
      </c>
      <c r="Q41" s="54" t="s">
        <v>2071</v>
      </c>
      <c r="R41" s="54" t="s">
        <v>2072</v>
      </c>
      <c r="S41" s="54" t="s">
        <v>2073</v>
      </c>
      <c r="T41" s="54" t="s">
        <v>2074</v>
      </c>
      <c r="V41" s="54" t="s">
        <v>2069</v>
      </c>
      <c r="W41" s="54" t="s">
        <v>2131</v>
      </c>
      <c r="X41" s="54" t="s">
        <v>2071</v>
      </c>
      <c r="Y41" s="54" t="s">
        <v>2072</v>
      </c>
      <c r="Z41" s="54" t="s">
        <v>2073</v>
      </c>
      <c r="AA41" s="54" t="s">
        <v>2074</v>
      </c>
    </row>
    <row r="42" spans="1:27" x14ac:dyDescent="0.35">
      <c r="A42" s="69"/>
      <c r="B42" s="73">
        <v>0</v>
      </c>
      <c r="C42" s="73">
        <v>0</v>
      </c>
      <c r="D42" s="74">
        <f>SUM(B42:C42)</f>
        <v>0</v>
      </c>
      <c r="E42" s="56"/>
      <c r="F42" s="56"/>
      <c r="H42" s="52"/>
      <c r="I42" s="61">
        <v>743.22559092429049</v>
      </c>
      <c r="J42" s="61">
        <v>141.21286227561518</v>
      </c>
      <c r="K42" s="64">
        <v>884.43845319990567</v>
      </c>
      <c r="L42" s="62" t="s">
        <v>2149</v>
      </c>
      <c r="M42" s="56"/>
      <c r="O42" s="52"/>
      <c r="P42" s="4">
        <v>45375</v>
      </c>
      <c r="Q42" s="4">
        <f>+P42*19%</f>
        <v>8621.25</v>
      </c>
      <c r="R42" s="22">
        <f>SUM(P42:Q42)</f>
        <v>53996.25</v>
      </c>
      <c r="S42" s="56"/>
      <c r="T42" s="56"/>
      <c r="V42" s="52"/>
      <c r="W42" s="73">
        <v>0</v>
      </c>
      <c r="X42" s="73">
        <f>+W42*19%</f>
        <v>0</v>
      </c>
      <c r="Y42" s="74">
        <f>SUM(W42:X42)</f>
        <v>0</v>
      </c>
      <c r="Z42" s="56"/>
      <c r="AA42" s="56"/>
    </row>
    <row r="43" spans="1:27" x14ac:dyDescent="0.35">
      <c r="A43" s="52"/>
      <c r="B43" s="4"/>
      <c r="C43" s="4"/>
      <c r="D43" s="22"/>
      <c r="E43" s="57"/>
      <c r="F43" s="57"/>
      <c r="H43" s="52"/>
      <c r="I43" s="61">
        <v>33680.860279000495</v>
      </c>
      <c r="J43" s="61">
        <v>6399.3634530100944</v>
      </c>
      <c r="K43" s="64">
        <v>40080.223732010592</v>
      </c>
      <c r="L43" s="62" t="s">
        <v>2151</v>
      </c>
      <c r="M43" s="57"/>
      <c r="O43" s="52"/>
      <c r="P43" s="4"/>
      <c r="Q43" s="4"/>
      <c r="R43" s="22"/>
      <c r="S43" s="57"/>
      <c r="T43" s="57"/>
      <c r="V43" s="52"/>
      <c r="W43" s="4"/>
      <c r="X43" s="4"/>
      <c r="Y43" s="22"/>
      <c r="Z43" s="57"/>
      <c r="AA43" s="57"/>
    </row>
    <row r="44" spans="1:27" x14ac:dyDescent="0.35">
      <c r="A44" s="55"/>
      <c r="B44" s="4"/>
      <c r="C44" s="4"/>
      <c r="D44" s="22"/>
      <c r="E44" s="58"/>
      <c r="F44" s="58"/>
      <c r="H44" s="55"/>
      <c r="I44" s="61">
        <v>52964.803811290963</v>
      </c>
      <c r="J44" s="61">
        <v>10063.312724145284</v>
      </c>
      <c r="K44" s="64">
        <v>63028.116535436246</v>
      </c>
      <c r="L44" s="62" t="s">
        <v>2152</v>
      </c>
      <c r="M44" s="58"/>
      <c r="O44" s="55"/>
      <c r="P44" s="4"/>
      <c r="Q44" s="4"/>
      <c r="R44" s="22"/>
      <c r="S44" s="58"/>
      <c r="T44" s="58"/>
      <c r="V44" s="55"/>
      <c r="W44" s="4"/>
      <c r="X44" s="4"/>
      <c r="Y44" s="22"/>
      <c r="Z44" s="58"/>
      <c r="AA44" s="58"/>
    </row>
    <row r="45" spans="1:27" x14ac:dyDescent="0.35">
      <c r="A45" s="65" t="s">
        <v>2163</v>
      </c>
      <c r="O45" s="66" t="s">
        <v>2083</v>
      </c>
      <c r="V45" s="65" t="s">
        <v>2162</v>
      </c>
    </row>
    <row r="46" spans="1:27" x14ac:dyDescent="0.35">
      <c r="O46" s="66" t="s">
        <v>2155</v>
      </c>
      <c r="V46" s="66"/>
    </row>
    <row r="47" spans="1:27" ht="9.65" customHeight="1" x14ac:dyDescent="0.35"/>
    <row r="48" spans="1:27" x14ac:dyDescent="0.35">
      <c r="A48" s="152" t="s">
        <v>2156</v>
      </c>
      <c r="B48" s="152"/>
      <c r="C48" s="152"/>
      <c r="D48" s="152"/>
      <c r="E48" s="152"/>
      <c r="F48" s="152"/>
      <c r="H48" s="152" t="s">
        <v>2156</v>
      </c>
      <c r="I48" s="152"/>
      <c r="J48" s="152"/>
      <c r="K48" s="152"/>
      <c r="L48" s="152"/>
      <c r="M48" s="152"/>
      <c r="O48" s="152" t="s">
        <v>2156</v>
      </c>
      <c r="P48" s="152"/>
      <c r="Q48" s="152"/>
      <c r="R48" s="152"/>
      <c r="S48" s="152"/>
      <c r="T48" s="152"/>
      <c r="V48" s="152" t="s">
        <v>2156</v>
      </c>
      <c r="W48" s="152"/>
      <c r="X48" s="152"/>
      <c r="Y48" s="152"/>
      <c r="Z48" s="152"/>
      <c r="AA48" s="152"/>
    </row>
    <row r="50" spans="1:27" x14ac:dyDescent="0.35">
      <c r="A50" s="153" t="s">
        <v>2069</v>
      </c>
      <c r="B50" s="20">
        <v>1</v>
      </c>
      <c r="C50" s="20">
        <v>2</v>
      </c>
      <c r="D50" s="20">
        <v>3</v>
      </c>
      <c r="E50" s="20">
        <v>5</v>
      </c>
      <c r="F50" s="20">
        <v>6</v>
      </c>
      <c r="H50" s="153" t="s">
        <v>2069</v>
      </c>
      <c r="I50" s="20">
        <v>1</v>
      </c>
      <c r="J50" s="20">
        <v>2</v>
      </c>
      <c r="K50" s="20">
        <v>3</v>
      </c>
      <c r="L50" s="20">
        <v>5</v>
      </c>
      <c r="M50" s="20">
        <v>6</v>
      </c>
      <c r="O50" s="153" t="s">
        <v>2069</v>
      </c>
      <c r="P50" s="20">
        <v>1</v>
      </c>
      <c r="Q50" s="20">
        <v>2</v>
      </c>
      <c r="R50" s="20">
        <v>3</v>
      </c>
      <c r="S50" s="20">
        <v>5</v>
      </c>
      <c r="T50" s="20">
        <v>6</v>
      </c>
      <c r="V50" s="153" t="s">
        <v>2069</v>
      </c>
      <c r="W50" s="20">
        <v>1</v>
      </c>
      <c r="X50" s="20">
        <v>2</v>
      </c>
      <c r="Y50" s="20">
        <v>3</v>
      </c>
      <c r="Z50" s="20">
        <v>5</v>
      </c>
      <c r="AA50" s="20">
        <v>6</v>
      </c>
    </row>
    <row r="51" spans="1:27" ht="46" x14ac:dyDescent="0.35">
      <c r="A51" s="153"/>
      <c r="B51" s="54" t="s">
        <v>2154</v>
      </c>
      <c r="C51" s="20" t="s">
        <v>2071</v>
      </c>
      <c r="D51" s="20" t="s">
        <v>2072</v>
      </c>
      <c r="E51" s="20" t="s">
        <v>2073</v>
      </c>
      <c r="F51" s="20" t="s">
        <v>2074</v>
      </c>
      <c r="H51" s="153"/>
      <c r="I51" s="20" t="s">
        <v>2070</v>
      </c>
      <c r="J51" s="20" t="s">
        <v>2071</v>
      </c>
      <c r="K51" s="20" t="s">
        <v>2072</v>
      </c>
      <c r="L51" s="20" t="s">
        <v>2073</v>
      </c>
      <c r="M51" s="20" t="s">
        <v>2074</v>
      </c>
      <c r="O51" s="153"/>
      <c r="P51" s="54" t="s">
        <v>2130</v>
      </c>
      <c r="Q51" s="20" t="s">
        <v>2071</v>
      </c>
      <c r="R51" s="20" t="s">
        <v>2072</v>
      </c>
      <c r="S51" s="20" t="s">
        <v>2073</v>
      </c>
      <c r="T51" s="20" t="s">
        <v>2074</v>
      </c>
      <c r="V51" s="153"/>
      <c r="W51" s="54" t="s">
        <v>2131</v>
      </c>
      <c r="X51" s="20" t="s">
        <v>2071</v>
      </c>
      <c r="Y51" s="20" t="s">
        <v>2072</v>
      </c>
      <c r="Z51" s="20" t="s">
        <v>2073</v>
      </c>
      <c r="AA51" s="20" t="s">
        <v>2074</v>
      </c>
    </row>
    <row r="52" spans="1:27" x14ac:dyDescent="0.35">
      <c r="A52" s="59" t="s">
        <v>2157</v>
      </c>
      <c r="B52" s="71">
        <v>0</v>
      </c>
      <c r="C52" s="71">
        <v>0</v>
      </c>
      <c r="D52" s="72">
        <f>SUM(B52:C52)</f>
        <v>0</v>
      </c>
      <c r="E52" s="62"/>
      <c r="F52" s="63"/>
      <c r="H52" s="59"/>
      <c r="I52" s="60">
        <v>164.2785137171567</v>
      </c>
      <c r="J52" s="61">
        <v>31.212917606259772</v>
      </c>
      <c r="K52" s="64">
        <v>195.49143132341646</v>
      </c>
      <c r="L52" s="62"/>
      <c r="M52" s="63"/>
      <c r="O52" s="59" t="s">
        <v>2158</v>
      </c>
      <c r="P52" s="60">
        <v>2167</v>
      </c>
      <c r="Q52" s="61">
        <f>+P52*19%</f>
        <v>411.73</v>
      </c>
      <c r="R52" s="64">
        <f>SUM(P52:Q52)</f>
        <v>2578.73</v>
      </c>
      <c r="S52" s="62"/>
      <c r="T52" s="63"/>
      <c r="V52" s="59" t="s">
        <v>2158</v>
      </c>
      <c r="W52" s="71">
        <v>0</v>
      </c>
      <c r="X52" s="71">
        <f>+W52*19%</f>
        <v>0</v>
      </c>
      <c r="Y52" s="72">
        <f>SUM(W52:X52)</f>
        <v>0</v>
      </c>
      <c r="Z52" s="62"/>
      <c r="AA52" s="63"/>
    </row>
    <row r="53" spans="1:27" ht="24" x14ac:dyDescent="0.35">
      <c r="A53" s="68" t="s">
        <v>2159</v>
      </c>
      <c r="B53" s="71">
        <v>0</v>
      </c>
      <c r="C53" s="71">
        <v>0</v>
      </c>
      <c r="D53" s="72">
        <f>SUM(B53:C53)</f>
        <v>0</v>
      </c>
      <c r="E53" s="62"/>
      <c r="F53" s="63"/>
      <c r="H53" s="59" t="s">
        <v>2160</v>
      </c>
      <c r="I53" s="71">
        <v>0</v>
      </c>
      <c r="J53" s="71">
        <v>0</v>
      </c>
      <c r="K53" s="72">
        <f t="shared" ref="K53" si="0">+I53+J53</f>
        <v>0</v>
      </c>
      <c r="L53" s="62"/>
      <c r="M53" s="63"/>
      <c r="O53" s="59" t="s">
        <v>2160</v>
      </c>
      <c r="P53" s="60">
        <v>2921</v>
      </c>
      <c r="Q53" s="61">
        <f>+P53*19%</f>
        <v>554.99</v>
      </c>
      <c r="R53" s="64">
        <f>SUM(P53:Q53)</f>
        <v>3475.99</v>
      </c>
      <c r="S53" s="62"/>
      <c r="T53" s="63"/>
      <c r="V53" s="59" t="s">
        <v>2160</v>
      </c>
      <c r="W53" s="71">
        <v>0</v>
      </c>
      <c r="X53" s="71"/>
      <c r="Y53" s="72">
        <f>SUM(W53:X53)</f>
        <v>0</v>
      </c>
      <c r="Z53" s="62"/>
      <c r="AA53" s="63"/>
    </row>
    <row r="54" spans="1:27" x14ac:dyDescent="0.35">
      <c r="A54" s="65" t="s">
        <v>2163</v>
      </c>
      <c r="H54" s="65" t="s">
        <v>2161</v>
      </c>
      <c r="O54" s="67"/>
      <c r="V54" s="65" t="s">
        <v>2162</v>
      </c>
    </row>
    <row r="55" spans="1:27" x14ac:dyDescent="0.35">
      <c r="O55" s="66"/>
      <c r="V55" s="66"/>
    </row>
  </sheetData>
  <mergeCells count="45">
    <mergeCell ref="A50:A51"/>
    <mergeCell ref="H50:H51"/>
    <mergeCell ref="O50:O51"/>
    <mergeCell ref="V50:V51"/>
    <mergeCell ref="A1:H1"/>
    <mergeCell ref="A39:F39"/>
    <mergeCell ref="H39:M39"/>
    <mergeCell ref="O39:T39"/>
    <mergeCell ref="V39:AA39"/>
    <mergeCell ref="A48:F48"/>
    <mergeCell ref="H48:M48"/>
    <mergeCell ref="O48:T48"/>
    <mergeCell ref="V48:AA48"/>
    <mergeCell ref="A28:F28"/>
    <mergeCell ref="H28:M28"/>
    <mergeCell ref="O28:T28"/>
    <mergeCell ref="V28:AA28"/>
    <mergeCell ref="A30:A31"/>
    <mergeCell ref="H30:H31"/>
    <mergeCell ref="O30:O31"/>
    <mergeCell ref="V30:V31"/>
    <mergeCell ref="A17:F17"/>
    <mergeCell ref="H17:M17"/>
    <mergeCell ref="O17:T17"/>
    <mergeCell ref="V17:AA17"/>
    <mergeCell ref="A19:A20"/>
    <mergeCell ref="H19:H20"/>
    <mergeCell ref="O19:O20"/>
    <mergeCell ref="V19:V20"/>
    <mergeCell ref="A6:F6"/>
    <mergeCell ref="H6:M6"/>
    <mergeCell ref="O6:T6"/>
    <mergeCell ref="V6:AA6"/>
    <mergeCell ref="A8:A9"/>
    <mergeCell ref="H8:H9"/>
    <mergeCell ref="O8:O9"/>
    <mergeCell ref="V8:V9"/>
    <mergeCell ref="A2:F2"/>
    <mergeCell ref="H2:M2"/>
    <mergeCell ref="O2:T2"/>
    <mergeCell ref="V2:AA2"/>
    <mergeCell ref="A4:F4"/>
    <mergeCell ref="H4:M4"/>
    <mergeCell ref="O4:T4"/>
    <mergeCell ref="V4:AA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9FED2-7B30-4E12-A263-DEDBD0643512}">
  <dimension ref="B2:I23"/>
  <sheetViews>
    <sheetView tabSelected="1" topLeftCell="A12" zoomScale="85" zoomScaleNormal="85" workbookViewId="0">
      <selection activeCell="E22" sqref="E22"/>
    </sheetView>
  </sheetViews>
  <sheetFormatPr baseColWidth="10" defaultRowHeight="13.5" x14ac:dyDescent="0.25"/>
  <cols>
    <col min="1" max="1" width="10.90625" style="93"/>
    <col min="2" max="2" width="23" style="93" bestFit="1" customWidth="1"/>
    <col min="3" max="3" width="32.453125" style="93" bestFit="1" customWidth="1"/>
    <col min="4" max="4" width="25.54296875" style="93" bestFit="1" customWidth="1"/>
    <col min="5" max="5" width="16.6328125" style="94" customWidth="1"/>
    <col min="6" max="9" width="16.6328125" style="93" customWidth="1"/>
    <col min="10" max="16384" width="10.90625" style="93"/>
  </cols>
  <sheetData>
    <row r="2" spans="2:9" x14ac:dyDescent="0.25">
      <c r="B2" s="172" t="s">
        <v>2285</v>
      </c>
      <c r="C2" s="172"/>
      <c r="D2" s="172"/>
      <c r="E2" s="172"/>
      <c r="F2" s="172"/>
      <c r="G2" s="172"/>
      <c r="H2" s="172"/>
      <c r="I2" s="172"/>
    </row>
    <row r="3" spans="2:9" s="95" customFormat="1" ht="27" x14ac:dyDescent="0.35">
      <c r="B3" s="96" t="s">
        <v>2271</v>
      </c>
      <c r="C3" s="97" t="s">
        <v>2272</v>
      </c>
      <c r="D3" s="96" t="s">
        <v>2273</v>
      </c>
      <c r="E3" s="98" t="s">
        <v>2274</v>
      </c>
      <c r="F3" s="96" t="s">
        <v>2275</v>
      </c>
      <c r="G3" s="96" t="s">
        <v>2276</v>
      </c>
      <c r="H3" s="96" t="s">
        <v>2277</v>
      </c>
      <c r="I3" s="114" t="s">
        <v>2278</v>
      </c>
    </row>
    <row r="4" spans="2:9" x14ac:dyDescent="0.25">
      <c r="B4" s="101" t="s">
        <v>2266</v>
      </c>
      <c r="C4" s="102">
        <v>13615</v>
      </c>
      <c r="D4" s="103">
        <v>311.5</v>
      </c>
      <c r="E4" s="103">
        <v>645.1</v>
      </c>
      <c r="F4" s="104">
        <v>1180.0999999999999</v>
      </c>
      <c r="G4" s="104">
        <v>653.6</v>
      </c>
      <c r="H4" s="104">
        <v>4594.3</v>
      </c>
      <c r="I4" s="100">
        <v>526.70000000000005</v>
      </c>
    </row>
    <row r="5" spans="2:9" x14ac:dyDescent="0.25">
      <c r="B5" s="101" t="s">
        <v>2267</v>
      </c>
      <c r="C5" s="102">
        <v>39254</v>
      </c>
      <c r="D5" s="103">
        <v>4434.3999999999996</v>
      </c>
      <c r="E5" s="103">
        <v>5307.2</v>
      </c>
      <c r="F5" s="104">
        <v>5805.9</v>
      </c>
      <c r="G5" s="104">
        <v>5938.3</v>
      </c>
      <c r="H5" s="104">
        <v>9369.6</v>
      </c>
      <c r="I5" s="100">
        <v>5706.5</v>
      </c>
    </row>
    <row r="6" spans="2:9" x14ac:dyDescent="0.25">
      <c r="B6" s="101" t="s">
        <v>2268</v>
      </c>
      <c r="C6" s="102">
        <v>5205</v>
      </c>
      <c r="D6" s="103">
        <v>7115</v>
      </c>
      <c r="E6" s="103">
        <v>10204.799999999999</v>
      </c>
      <c r="F6" s="104">
        <v>13259.1</v>
      </c>
      <c r="G6" s="104">
        <v>11211.4</v>
      </c>
      <c r="H6" s="104">
        <v>8537.2000000000007</v>
      </c>
      <c r="I6" s="100">
        <v>8955.1</v>
      </c>
    </row>
    <row r="7" spans="2:9" x14ac:dyDescent="0.25">
      <c r="B7" s="101" t="s">
        <v>2269</v>
      </c>
      <c r="C7" s="102">
        <v>26824</v>
      </c>
      <c r="D7" s="103">
        <v>8963.2999999999993</v>
      </c>
      <c r="E7" s="103">
        <v>20095.099999999999</v>
      </c>
      <c r="F7" s="104">
        <f>13269</f>
        <v>13269</v>
      </c>
      <c r="G7" s="104">
        <v>13780</v>
      </c>
      <c r="H7" s="104">
        <f>22548.8</f>
        <v>22548.799999999999</v>
      </c>
      <c r="I7" s="100">
        <v>12974.3</v>
      </c>
    </row>
    <row r="8" spans="2:9" x14ac:dyDescent="0.25">
      <c r="B8" s="101" t="s">
        <v>2270</v>
      </c>
      <c r="C8" s="102">
        <f>SUM(C4:C7)</f>
        <v>84898</v>
      </c>
      <c r="D8" s="103">
        <f>SUM(D4:D7)+0.1</f>
        <v>20824.299999999996</v>
      </c>
      <c r="E8" s="103">
        <f>SUM(E4:E7)+0.1</f>
        <v>36252.299999999996</v>
      </c>
      <c r="F8" s="103">
        <f>SUM(F4:F7)+0.1</f>
        <v>33514.199999999997</v>
      </c>
      <c r="G8" s="103">
        <f>SUM(G4:G7)+0.1</f>
        <v>31583.399999999998</v>
      </c>
      <c r="H8" s="104">
        <f>SUM(H4:H7)-0.1</f>
        <v>45049.8</v>
      </c>
      <c r="I8" s="100">
        <f>SUM(I4:I7)+0.1</f>
        <v>28162.699999999997</v>
      </c>
    </row>
    <row r="9" spans="2:9" x14ac:dyDescent="0.25">
      <c r="B9" s="170" t="s">
        <v>2279</v>
      </c>
      <c r="C9" s="170"/>
      <c r="D9" s="170"/>
      <c r="E9" s="170"/>
    </row>
    <row r="10" spans="2:9" x14ac:dyDescent="0.25">
      <c r="B10" s="171" t="s">
        <v>2280</v>
      </c>
      <c r="C10" s="171"/>
      <c r="D10" s="171"/>
      <c r="E10" s="171"/>
    </row>
    <row r="12" spans="2:9" x14ac:dyDescent="0.25">
      <c r="B12" s="96" t="s">
        <v>2281</v>
      </c>
      <c r="C12" s="108" t="s">
        <v>2288</v>
      </c>
      <c r="D12" s="96" t="s">
        <v>2289</v>
      </c>
    </row>
    <row r="13" spans="2:9" x14ac:dyDescent="0.25">
      <c r="B13" s="101" t="s">
        <v>2266</v>
      </c>
      <c r="C13" s="106">
        <v>645.1</v>
      </c>
      <c r="D13" s="107">
        <f>C13*1.1</f>
        <v>709.61000000000013</v>
      </c>
      <c r="F13" s="110"/>
    </row>
    <row r="14" spans="2:9" x14ac:dyDescent="0.25">
      <c r="B14" s="101" t="s">
        <v>2267</v>
      </c>
      <c r="C14" s="106">
        <v>5307.2</v>
      </c>
      <c r="D14" s="107">
        <f t="shared" ref="D14:D16" si="0">C14*1.1</f>
        <v>5837.92</v>
      </c>
      <c r="F14" s="110"/>
    </row>
    <row r="15" spans="2:9" x14ac:dyDescent="0.25">
      <c r="B15" s="101" t="s">
        <v>2282</v>
      </c>
      <c r="C15" s="106">
        <v>8537.2000000000007</v>
      </c>
      <c r="D15" s="107">
        <f t="shared" si="0"/>
        <v>9390.9200000000019</v>
      </c>
      <c r="F15" s="110"/>
    </row>
    <row r="16" spans="2:9" x14ac:dyDescent="0.25">
      <c r="B16" s="101" t="s">
        <v>2269</v>
      </c>
      <c r="C16" s="106">
        <v>13269</v>
      </c>
      <c r="D16" s="107">
        <f t="shared" si="0"/>
        <v>14595.900000000001</v>
      </c>
      <c r="F16" s="110"/>
    </row>
    <row r="17" spans="2:6" x14ac:dyDescent="0.25">
      <c r="B17" s="99" t="s">
        <v>2283</v>
      </c>
      <c r="C17" s="105">
        <f>SUM(C13:C16)</f>
        <v>27758.5</v>
      </c>
      <c r="D17" s="109">
        <f>SUM(D13:D16)</f>
        <v>30534.350000000006</v>
      </c>
      <c r="F17" s="110"/>
    </row>
    <row r="18" spans="2:6" x14ac:dyDescent="0.25">
      <c r="B18" s="99" t="s">
        <v>2284</v>
      </c>
      <c r="C18" s="105">
        <f>C17*1.19</f>
        <v>33032.614999999998</v>
      </c>
      <c r="D18" s="109">
        <f>D17*1.19</f>
        <v>36335.876500000006</v>
      </c>
      <c r="E18" s="115"/>
      <c r="F18" s="110"/>
    </row>
    <row r="19" spans="2:6" x14ac:dyDescent="0.25">
      <c r="B19" s="170" t="s">
        <v>2279</v>
      </c>
      <c r="C19" s="170"/>
      <c r="D19" s="170"/>
      <c r="E19" s="171"/>
      <c r="F19" s="110"/>
    </row>
    <row r="21" spans="2:6" ht="43.5" customHeight="1" x14ac:dyDescent="0.25">
      <c r="B21" s="97" t="s">
        <v>2286</v>
      </c>
      <c r="C21" s="111">
        <v>69368.491500000004</v>
      </c>
      <c r="D21" s="112"/>
    </row>
    <row r="22" spans="2:6" ht="43.5" customHeight="1" x14ac:dyDescent="0.25">
      <c r="B22" s="97" t="s">
        <v>2287</v>
      </c>
      <c r="C22" s="111">
        <v>73650</v>
      </c>
      <c r="D22" s="113"/>
    </row>
    <row r="23" spans="2:6" x14ac:dyDescent="0.25">
      <c r="B23" s="173" t="s">
        <v>2290</v>
      </c>
      <c r="C23" s="173"/>
      <c r="D23" s="173"/>
      <c r="E23" s="173"/>
    </row>
  </sheetData>
  <mergeCells count="5">
    <mergeCell ref="B19:E19"/>
    <mergeCell ref="B2:I2"/>
    <mergeCell ref="B9:E9"/>
    <mergeCell ref="B10:E10"/>
    <mergeCell ref="B23:E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5"/>
  <sheetViews>
    <sheetView topLeftCell="F1" workbookViewId="0">
      <selection activeCell="S1" sqref="S1"/>
    </sheetView>
  </sheetViews>
  <sheetFormatPr baseColWidth="10" defaultColWidth="11.453125" defaultRowHeight="14.5" x14ac:dyDescent="0.35"/>
  <cols>
    <col min="14" max="14" width="33.54296875" bestFit="1" customWidth="1"/>
  </cols>
  <sheetData>
    <row r="1" spans="1:17" x14ac:dyDescent="0.35">
      <c r="A1" t="s">
        <v>2164</v>
      </c>
      <c r="B1" t="s">
        <v>2055</v>
      </c>
      <c r="E1">
        <v>30284</v>
      </c>
      <c r="F1">
        <f>E1*3</f>
        <v>90852</v>
      </c>
      <c r="G1">
        <f>E1*5</f>
        <v>151420</v>
      </c>
    </row>
    <row r="2" spans="1:17" x14ac:dyDescent="0.35">
      <c r="A2" t="s">
        <v>2165</v>
      </c>
      <c r="B2" t="s">
        <v>2055</v>
      </c>
      <c r="J2" s="2" t="s">
        <v>2166</v>
      </c>
      <c r="N2" s="2" t="s">
        <v>7</v>
      </c>
      <c r="O2" s="2" t="s">
        <v>2167</v>
      </c>
      <c r="Q2" t="s">
        <v>2168</v>
      </c>
    </row>
    <row r="3" spans="1:17" x14ac:dyDescent="0.35">
      <c r="A3" t="s">
        <v>2169</v>
      </c>
      <c r="B3" t="s">
        <v>2055</v>
      </c>
      <c r="E3" s="11">
        <v>6.9444444444444441E-3</v>
      </c>
      <c r="F3">
        <v>30284</v>
      </c>
      <c r="J3" s="2" t="s">
        <v>2170</v>
      </c>
      <c r="N3" s="2" t="s">
        <v>11</v>
      </c>
      <c r="O3" s="2" t="s">
        <v>2167</v>
      </c>
      <c r="Q3" t="s">
        <v>2171</v>
      </c>
    </row>
    <row r="4" spans="1:17" x14ac:dyDescent="0.35">
      <c r="A4" t="s">
        <v>2172</v>
      </c>
      <c r="B4" t="s">
        <v>2055</v>
      </c>
      <c r="E4" s="11">
        <v>1.3888888888888888E-2</v>
      </c>
      <c r="F4">
        <v>90852</v>
      </c>
      <c r="J4" s="2" t="s">
        <v>2173</v>
      </c>
      <c r="N4" s="2" t="s">
        <v>17</v>
      </c>
      <c r="Q4" t="s">
        <v>2174</v>
      </c>
    </row>
    <row r="5" spans="1:17" x14ac:dyDescent="0.35">
      <c r="A5" t="s">
        <v>2175</v>
      </c>
      <c r="B5" t="s">
        <v>2055</v>
      </c>
      <c r="E5" s="11">
        <v>1.4583333333333332E-2</v>
      </c>
      <c r="F5">
        <v>151420</v>
      </c>
      <c r="J5" s="2" t="s">
        <v>2167</v>
      </c>
      <c r="N5" s="2" t="s">
        <v>21</v>
      </c>
      <c r="Q5" t="s">
        <v>2176</v>
      </c>
    </row>
    <row r="6" spans="1:17" x14ac:dyDescent="0.35">
      <c r="A6" t="s">
        <v>2177</v>
      </c>
      <c r="B6" t="s">
        <v>2055</v>
      </c>
      <c r="J6" s="2" t="s">
        <v>2178</v>
      </c>
      <c r="N6" s="2" t="s">
        <v>56</v>
      </c>
      <c r="Q6" t="s">
        <v>2179</v>
      </c>
    </row>
    <row r="7" spans="1:17" x14ac:dyDescent="0.35">
      <c r="A7" t="s">
        <v>2180</v>
      </c>
      <c r="B7" t="s">
        <v>2055</v>
      </c>
      <c r="J7" s="2" t="s">
        <v>2181</v>
      </c>
      <c r="N7" s="2" t="s">
        <v>3</v>
      </c>
      <c r="Q7" t="s">
        <v>2182</v>
      </c>
    </row>
    <row r="8" spans="1:17" x14ac:dyDescent="0.35">
      <c r="A8" t="s">
        <v>2183</v>
      </c>
      <c r="B8" t="s">
        <v>2055</v>
      </c>
      <c r="J8" s="2" t="s">
        <v>149</v>
      </c>
      <c r="N8" s="2" t="s">
        <v>30</v>
      </c>
      <c r="Q8" t="s">
        <v>2184</v>
      </c>
    </row>
    <row r="9" spans="1:17" x14ac:dyDescent="0.35">
      <c r="A9" t="s">
        <v>2185</v>
      </c>
      <c r="B9" t="s">
        <v>2055</v>
      </c>
      <c r="J9" s="2" t="s">
        <v>2186</v>
      </c>
      <c r="N9" s="2" t="s">
        <v>9</v>
      </c>
      <c r="Q9" t="s">
        <v>2187</v>
      </c>
    </row>
    <row r="10" spans="1:17" x14ac:dyDescent="0.35">
      <c r="A10" t="s">
        <v>2188</v>
      </c>
      <c r="B10" t="s">
        <v>2055</v>
      </c>
      <c r="J10" s="2" t="s">
        <v>25</v>
      </c>
      <c r="N10" s="2" t="s">
        <v>950</v>
      </c>
      <c r="Q10" t="s">
        <v>2189</v>
      </c>
    </row>
    <row r="11" spans="1:17" x14ac:dyDescent="0.35">
      <c r="A11" t="s">
        <v>2190</v>
      </c>
      <c r="B11" t="s">
        <v>2055</v>
      </c>
      <c r="J11" s="2" t="s">
        <v>2191</v>
      </c>
      <c r="N11" s="2" t="s">
        <v>128</v>
      </c>
      <c r="Q11" t="s">
        <v>2192</v>
      </c>
    </row>
    <row r="12" spans="1:17" x14ac:dyDescent="0.35">
      <c r="A12" t="s">
        <v>2193</v>
      </c>
      <c r="B12" t="s">
        <v>2055</v>
      </c>
      <c r="J12" s="2" t="s">
        <v>126</v>
      </c>
      <c r="N12" s="2" t="s">
        <v>35</v>
      </c>
      <c r="Q12" t="s">
        <v>2194</v>
      </c>
    </row>
    <row r="13" spans="1:17" x14ac:dyDescent="0.35">
      <c r="A13" t="s">
        <v>2195</v>
      </c>
      <c r="B13" t="s">
        <v>2055</v>
      </c>
      <c r="N13" s="2" t="s">
        <v>25</v>
      </c>
      <c r="Q13" t="s">
        <v>2196</v>
      </c>
    </row>
    <row r="14" spans="1:17" x14ac:dyDescent="0.35">
      <c r="A14" t="s">
        <v>2197</v>
      </c>
      <c r="B14" t="s">
        <v>2055</v>
      </c>
      <c r="N14" s="2" t="s">
        <v>126</v>
      </c>
      <c r="Q14" t="s">
        <v>2198</v>
      </c>
    </row>
    <row r="15" spans="1:17" x14ac:dyDescent="0.35">
      <c r="A15" t="s">
        <v>2199</v>
      </c>
      <c r="B15" t="s">
        <v>2055</v>
      </c>
      <c r="N15" s="2" t="s">
        <v>2200</v>
      </c>
      <c r="Q15" t="s">
        <v>2201</v>
      </c>
    </row>
    <row r="16" spans="1:17" x14ac:dyDescent="0.35">
      <c r="A16" t="s">
        <v>2202</v>
      </c>
      <c r="B16" t="s">
        <v>2055</v>
      </c>
      <c r="N16" s="2" t="s">
        <v>2203</v>
      </c>
      <c r="Q16" t="s">
        <v>2204</v>
      </c>
    </row>
    <row r="17" spans="1:17" x14ac:dyDescent="0.35">
      <c r="A17" t="s">
        <v>2205</v>
      </c>
      <c r="B17" t="s">
        <v>2055</v>
      </c>
      <c r="N17" s="2" t="s">
        <v>149</v>
      </c>
      <c r="Q17" t="s">
        <v>2206</v>
      </c>
    </row>
    <row r="18" spans="1:17" x14ac:dyDescent="0.35">
      <c r="A18" t="s">
        <v>2207</v>
      </c>
      <c r="B18" t="s">
        <v>2055</v>
      </c>
      <c r="N18" s="2" t="s">
        <v>2208</v>
      </c>
      <c r="Q18" t="s">
        <v>2209</v>
      </c>
    </row>
    <row r="19" spans="1:17" x14ac:dyDescent="0.35">
      <c r="A19" t="s">
        <v>2210</v>
      </c>
      <c r="B19" t="s">
        <v>2055</v>
      </c>
      <c r="N19" s="2" t="s">
        <v>2211</v>
      </c>
      <c r="Q19" t="s">
        <v>2212</v>
      </c>
    </row>
    <row r="20" spans="1:17" x14ac:dyDescent="0.35">
      <c r="A20" t="s">
        <v>2213</v>
      </c>
      <c r="B20" t="s">
        <v>2055</v>
      </c>
      <c r="N20" s="2" t="s">
        <v>418</v>
      </c>
      <c r="Q20" t="s">
        <v>2214</v>
      </c>
    </row>
    <row r="21" spans="1:17" x14ac:dyDescent="0.35">
      <c r="A21" t="s">
        <v>2215</v>
      </c>
      <c r="B21" t="s">
        <v>2055</v>
      </c>
      <c r="N21" s="2" t="s">
        <v>359</v>
      </c>
      <c r="Q21" t="s">
        <v>2216</v>
      </c>
    </row>
    <row r="22" spans="1:17" x14ac:dyDescent="0.35">
      <c r="A22" t="s">
        <v>2217</v>
      </c>
      <c r="B22" t="s">
        <v>2055</v>
      </c>
      <c r="N22" s="2" t="s">
        <v>2218</v>
      </c>
      <c r="Q22" t="s">
        <v>2219</v>
      </c>
    </row>
    <row r="23" spans="1:17" x14ac:dyDescent="0.35">
      <c r="A23" t="s">
        <v>2220</v>
      </c>
      <c r="B23" t="s">
        <v>2055</v>
      </c>
      <c r="N23" s="2" t="s">
        <v>100</v>
      </c>
      <c r="Q23" t="s">
        <v>2221</v>
      </c>
    </row>
    <row r="24" spans="1:17" x14ac:dyDescent="0.35">
      <c r="A24" t="s">
        <v>2222</v>
      </c>
      <c r="B24" t="s">
        <v>2055</v>
      </c>
      <c r="N24" s="2" t="s">
        <v>2223</v>
      </c>
      <c r="Q24" t="s">
        <v>2224</v>
      </c>
    </row>
    <row r="25" spans="1:17" x14ac:dyDescent="0.35">
      <c r="A25" t="s">
        <v>2225</v>
      </c>
      <c r="B25" t="s">
        <v>2055</v>
      </c>
      <c r="N25" s="2" t="s">
        <v>2226</v>
      </c>
      <c r="Q25" t="s">
        <v>2227</v>
      </c>
    </row>
    <row r="26" spans="1:17" x14ac:dyDescent="0.35">
      <c r="A26" t="s">
        <v>2228</v>
      </c>
      <c r="B26" t="s">
        <v>2055</v>
      </c>
      <c r="N26" s="2" t="s">
        <v>2229</v>
      </c>
      <c r="Q26" t="s">
        <v>2230</v>
      </c>
    </row>
    <row r="27" spans="1:17" x14ac:dyDescent="0.35">
      <c r="A27" t="s">
        <v>2231</v>
      </c>
      <c r="B27" t="s">
        <v>2055</v>
      </c>
      <c r="N27" s="2" t="s">
        <v>761</v>
      </c>
      <c r="Q27" t="s">
        <v>2232</v>
      </c>
    </row>
    <row r="28" spans="1:17" x14ac:dyDescent="0.35">
      <c r="A28" t="s">
        <v>2233</v>
      </c>
      <c r="B28" t="s">
        <v>2055</v>
      </c>
      <c r="Q28" t="s">
        <v>2234</v>
      </c>
    </row>
    <row r="29" spans="1:17" x14ac:dyDescent="0.35">
      <c r="A29" t="s">
        <v>2235</v>
      </c>
      <c r="B29" t="s">
        <v>2055</v>
      </c>
      <c r="Q29" t="s">
        <v>2236</v>
      </c>
    </row>
    <row r="30" spans="1:17" x14ac:dyDescent="0.35">
      <c r="A30" t="s">
        <v>2237</v>
      </c>
      <c r="B30" t="s">
        <v>2055</v>
      </c>
      <c r="Q30" t="s">
        <v>2238</v>
      </c>
    </row>
    <row r="31" spans="1:17" x14ac:dyDescent="0.35">
      <c r="A31" t="s">
        <v>2239</v>
      </c>
      <c r="B31" t="s">
        <v>2055</v>
      </c>
      <c r="Q31" t="s">
        <v>2240</v>
      </c>
    </row>
    <row r="32" spans="1:17" x14ac:dyDescent="0.35">
      <c r="A32" t="s">
        <v>2241</v>
      </c>
      <c r="B32" t="s">
        <v>2055</v>
      </c>
      <c r="Q32" t="s">
        <v>2242</v>
      </c>
    </row>
    <row r="33" spans="17:17" x14ac:dyDescent="0.35">
      <c r="Q33" t="s">
        <v>2243</v>
      </c>
    </row>
    <row r="34" spans="17:17" x14ac:dyDescent="0.35">
      <c r="Q34" t="s">
        <v>2244</v>
      </c>
    </row>
    <row r="35" spans="17:17" x14ac:dyDescent="0.35">
      <c r="Q35" t="s">
        <v>2245</v>
      </c>
    </row>
    <row r="36" spans="17:17" x14ac:dyDescent="0.35">
      <c r="Q36" t="s">
        <v>2246</v>
      </c>
    </row>
    <row r="37" spans="17:17" x14ac:dyDescent="0.35">
      <c r="Q37" t="s">
        <v>2247</v>
      </c>
    </row>
    <row r="38" spans="17:17" x14ac:dyDescent="0.35">
      <c r="Q38" t="s">
        <v>2248</v>
      </c>
    </row>
    <row r="39" spans="17:17" x14ac:dyDescent="0.35">
      <c r="Q39" t="s">
        <v>2249</v>
      </c>
    </row>
    <row r="40" spans="17:17" x14ac:dyDescent="0.35">
      <c r="Q40" t="s">
        <v>2250</v>
      </c>
    </row>
    <row r="41" spans="17:17" x14ac:dyDescent="0.35">
      <c r="Q41" t="s">
        <v>2251</v>
      </c>
    </row>
    <row r="42" spans="17:17" x14ac:dyDescent="0.35">
      <c r="Q42" t="s">
        <v>2252</v>
      </c>
    </row>
    <row r="43" spans="17:17" x14ac:dyDescent="0.35">
      <c r="Q43" t="s">
        <v>2253</v>
      </c>
    </row>
    <row r="44" spans="17:17" x14ac:dyDescent="0.35">
      <c r="Q44" t="s">
        <v>2254</v>
      </c>
    </row>
    <row r="45" spans="17:17" x14ac:dyDescent="0.35">
      <c r="Q45" t="s">
        <v>2255</v>
      </c>
    </row>
  </sheetData>
  <pageMargins left="0.7" right="0.7" top="0.75" bottom="0.75" header="0.3" footer="0.3"/>
  <pageSetup orientation="portrait" r:id="rId1"/>
  <headerFooter>
    <oddFooter>&amp;C&amp;"Calibri"&amp;11&amp;K000000_x000D_&amp;1#&amp;"Calibri"&amp;10&amp;K000000Internal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4"/>
  <sheetViews>
    <sheetView workbookViewId="0">
      <selection activeCell="A26" sqref="A26"/>
    </sheetView>
  </sheetViews>
  <sheetFormatPr baseColWidth="10" defaultColWidth="11.453125" defaultRowHeight="14.5" x14ac:dyDescent="0.35"/>
  <cols>
    <col min="1" max="1" width="52.54296875" bestFit="1" customWidth="1"/>
  </cols>
  <sheetData>
    <row r="1" spans="1:2" x14ac:dyDescent="0.35">
      <c r="A1" t="s">
        <v>2168</v>
      </c>
      <c r="B1" s="2" t="s">
        <v>21</v>
      </c>
    </row>
    <row r="2" spans="1:2" x14ac:dyDescent="0.35">
      <c r="A2" t="s">
        <v>2171</v>
      </c>
      <c r="B2" s="2" t="s">
        <v>2171</v>
      </c>
    </row>
    <row r="3" spans="1:2" x14ac:dyDescent="0.35">
      <c r="A3" t="s">
        <v>2174</v>
      </c>
      <c r="B3" s="2" t="s">
        <v>950</v>
      </c>
    </row>
    <row r="4" spans="1:2" x14ac:dyDescent="0.35">
      <c r="A4" t="s">
        <v>2176</v>
      </c>
      <c r="B4" s="2" t="s">
        <v>2176</v>
      </c>
    </row>
    <row r="5" spans="1:2" x14ac:dyDescent="0.35">
      <c r="A5" t="s">
        <v>2179</v>
      </c>
      <c r="B5" s="2" t="s">
        <v>17</v>
      </c>
    </row>
    <row r="6" spans="1:2" x14ac:dyDescent="0.35">
      <c r="A6" t="s">
        <v>2182</v>
      </c>
      <c r="B6" s="2" t="s">
        <v>21</v>
      </c>
    </row>
    <row r="7" spans="1:2" x14ac:dyDescent="0.35">
      <c r="A7" t="s">
        <v>2184</v>
      </c>
      <c r="B7" s="2" t="s">
        <v>56</v>
      </c>
    </row>
    <row r="8" spans="1:2" x14ac:dyDescent="0.35">
      <c r="A8" t="s">
        <v>2187</v>
      </c>
      <c r="B8" s="2" t="s">
        <v>3</v>
      </c>
    </row>
    <row r="9" spans="1:2" x14ac:dyDescent="0.35">
      <c r="A9" t="s">
        <v>2189</v>
      </c>
      <c r="B9" s="2" t="s">
        <v>2189</v>
      </c>
    </row>
    <row r="10" spans="1:2" x14ac:dyDescent="0.35">
      <c r="A10" t="s">
        <v>2192</v>
      </c>
      <c r="B10" s="2" t="s">
        <v>9</v>
      </c>
    </row>
    <row r="11" spans="1:2" x14ac:dyDescent="0.35">
      <c r="A11" t="s">
        <v>2194</v>
      </c>
      <c r="B11" s="2" t="s">
        <v>950</v>
      </c>
    </row>
    <row r="12" spans="1:2" x14ac:dyDescent="0.35">
      <c r="A12" t="s">
        <v>2196</v>
      </c>
      <c r="B12" s="2" t="s">
        <v>128</v>
      </c>
    </row>
    <row r="13" spans="1:2" x14ac:dyDescent="0.35">
      <c r="A13" t="s">
        <v>2198</v>
      </c>
      <c r="B13" s="2" t="s">
        <v>21</v>
      </c>
    </row>
    <row r="14" spans="1:2" x14ac:dyDescent="0.35">
      <c r="A14" t="s">
        <v>2201</v>
      </c>
      <c r="B14" s="2" t="s">
        <v>2201</v>
      </c>
    </row>
    <row r="15" spans="1:2" x14ac:dyDescent="0.35">
      <c r="A15" t="s">
        <v>2204</v>
      </c>
      <c r="B15" s="2" t="s">
        <v>2189</v>
      </c>
    </row>
    <row r="16" spans="1:2" x14ac:dyDescent="0.35">
      <c r="A16" t="s">
        <v>2206</v>
      </c>
      <c r="B16" s="2" t="s">
        <v>25</v>
      </c>
    </row>
    <row r="17" spans="1:2" x14ac:dyDescent="0.35">
      <c r="A17" t="s">
        <v>2209</v>
      </c>
      <c r="B17" s="2" t="s">
        <v>126</v>
      </c>
    </row>
    <row r="18" spans="1:2" x14ac:dyDescent="0.35">
      <c r="A18" t="s">
        <v>2212</v>
      </c>
      <c r="B18" s="2" t="s">
        <v>2189</v>
      </c>
    </row>
    <row r="19" spans="1:2" x14ac:dyDescent="0.35">
      <c r="A19" t="s">
        <v>2214</v>
      </c>
      <c r="B19" s="2" t="s">
        <v>149</v>
      </c>
    </row>
    <row r="20" spans="1:2" x14ac:dyDescent="0.35">
      <c r="A20" t="s">
        <v>2216</v>
      </c>
      <c r="B20" s="2" t="s">
        <v>149</v>
      </c>
    </row>
    <row r="21" spans="1:2" x14ac:dyDescent="0.35">
      <c r="A21" t="s">
        <v>2219</v>
      </c>
      <c r="B21" s="2" t="s">
        <v>149</v>
      </c>
    </row>
    <row r="22" spans="1:2" x14ac:dyDescent="0.35">
      <c r="A22" t="s">
        <v>2221</v>
      </c>
      <c r="B22" s="2" t="s">
        <v>9</v>
      </c>
    </row>
    <row r="23" spans="1:2" x14ac:dyDescent="0.35">
      <c r="A23" t="s">
        <v>2224</v>
      </c>
      <c r="B23" s="1" t="s">
        <v>2211</v>
      </c>
    </row>
    <row r="24" spans="1:2" x14ac:dyDescent="0.35">
      <c r="A24" t="s">
        <v>2227</v>
      </c>
      <c r="B24" s="2" t="s">
        <v>2176</v>
      </c>
    </row>
    <row r="25" spans="1:2" x14ac:dyDescent="0.35">
      <c r="A25" t="s">
        <v>2230</v>
      </c>
      <c r="B25" s="2" t="s">
        <v>359</v>
      </c>
    </row>
    <row r="26" spans="1:2" x14ac:dyDescent="0.35">
      <c r="A26" t="s">
        <v>2232</v>
      </c>
      <c r="B26" t="s">
        <v>2256</v>
      </c>
    </row>
    <row r="27" spans="1:2" x14ac:dyDescent="0.35">
      <c r="A27" t="s">
        <v>2234</v>
      </c>
      <c r="B27" s="2" t="s">
        <v>21</v>
      </c>
    </row>
    <row r="28" spans="1:2" x14ac:dyDescent="0.35">
      <c r="A28" t="s">
        <v>2236</v>
      </c>
      <c r="B28" t="s">
        <v>2257</v>
      </c>
    </row>
    <row r="29" spans="1:2" x14ac:dyDescent="0.35">
      <c r="A29" t="s">
        <v>2238</v>
      </c>
      <c r="B29" t="s">
        <v>2257</v>
      </c>
    </row>
    <row r="30" spans="1:2" x14ac:dyDescent="0.35">
      <c r="A30" t="s">
        <v>2240</v>
      </c>
      <c r="B30" s="2" t="s">
        <v>950</v>
      </c>
    </row>
    <row r="31" spans="1:2" x14ac:dyDescent="0.35">
      <c r="A31" t="s">
        <v>2242</v>
      </c>
      <c r="B31" t="s">
        <v>100</v>
      </c>
    </row>
    <row r="32" spans="1:2" x14ac:dyDescent="0.35">
      <c r="A32" t="s">
        <v>2243</v>
      </c>
      <c r="B32" t="s">
        <v>2257</v>
      </c>
    </row>
    <row r="33" spans="1:2" x14ac:dyDescent="0.35">
      <c r="A33" t="s">
        <v>2244</v>
      </c>
      <c r="B33" t="s">
        <v>100</v>
      </c>
    </row>
    <row r="34" spans="1:2" x14ac:dyDescent="0.35">
      <c r="A34" t="s">
        <v>2245</v>
      </c>
      <c r="B34" s="2" t="s">
        <v>2171</v>
      </c>
    </row>
    <row r="35" spans="1:2" x14ac:dyDescent="0.35">
      <c r="A35" t="s">
        <v>2246</v>
      </c>
      <c r="B35" s="2" t="s">
        <v>9</v>
      </c>
    </row>
    <row r="36" spans="1:2" x14ac:dyDescent="0.35">
      <c r="A36" t="s">
        <v>2247</v>
      </c>
      <c r="B36" s="2" t="s">
        <v>2171</v>
      </c>
    </row>
    <row r="37" spans="1:2" x14ac:dyDescent="0.35">
      <c r="A37" t="s">
        <v>2248</v>
      </c>
      <c r="B37" t="s">
        <v>100</v>
      </c>
    </row>
    <row r="38" spans="1:2" x14ac:dyDescent="0.35">
      <c r="A38" t="s">
        <v>2249</v>
      </c>
      <c r="B38" s="2" t="s">
        <v>2189</v>
      </c>
    </row>
    <row r="39" spans="1:2" x14ac:dyDescent="0.35">
      <c r="A39" t="s">
        <v>2250</v>
      </c>
      <c r="B39" s="2" t="s">
        <v>100</v>
      </c>
    </row>
    <row r="40" spans="1:2" x14ac:dyDescent="0.35">
      <c r="A40" t="s">
        <v>2251</v>
      </c>
      <c r="B40" t="s">
        <v>100</v>
      </c>
    </row>
    <row r="41" spans="1:2" x14ac:dyDescent="0.35">
      <c r="A41" t="s">
        <v>2252</v>
      </c>
      <c r="B41" t="s">
        <v>2256</v>
      </c>
    </row>
    <row r="42" spans="1:2" x14ac:dyDescent="0.35">
      <c r="A42" t="s">
        <v>2253</v>
      </c>
      <c r="B42" s="2" t="s">
        <v>2171</v>
      </c>
    </row>
    <row r="43" spans="1:2" x14ac:dyDescent="0.35">
      <c r="A43" t="s">
        <v>2254</v>
      </c>
      <c r="B43" s="2" t="s">
        <v>21</v>
      </c>
    </row>
    <row r="44" spans="1:2" x14ac:dyDescent="0.35">
      <c r="A44" t="s">
        <v>2255</v>
      </c>
      <c r="B44" t="s">
        <v>100</v>
      </c>
    </row>
  </sheetData>
  <pageMargins left="0.7" right="0.7" top="0.75" bottom="0.75" header="0.3" footer="0.3"/>
  <pageSetup orientation="portrait" r:id="rId1"/>
  <headerFooter>
    <oddFooter>&amp;C&amp;"Calibri"&amp;11&amp;K000000_x000D_&amp;1#&amp;"Calibri"&amp;10&amp;K000000Internal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ceb74a-49b8-4359-9c49-a5591ddf3cd6" xsi:nil="true"/>
    <lcf76f155ced4ddcb4097134ff3c332f xmlns="2c1b2135-da83-4796-ab8b-f4b5c7d889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592C7C312C034BAC689B41BA9BC27F" ma:contentTypeVersion="17" ma:contentTypeDescription="Crear nuevo documento." ma:contentTypeScope="" ma:versionID="a3c5fe0f7970ddeebed6333dfbf8dffd">
  <xsd:schema xmlns:xsd="http://www.w3.org/2001/XMLSchema" xmlns:xs="http://www.w3.org/2001/XMLSchema" xmlns:p="http://schemas.microsoft.com/office/2006/metadata/properties" xmlns:ns2="2c1b2135-da83-4796-ab8b-f4b5c7d889fa" xmlns:ns3="17ceb74a-49b8-4359-9c49-a5591ddf3cd6" targetNamespace="http://schemas.microsoft.com/office/2006/metadata/properties" ma:root="true" ma:fieldsID="fa497ce3d717a3af05b81d8f94093923" ns2:_="" ns3:_="">
    <xsd:import namespace="2c1b2135-da83-4796-ab8b-f4b5c7d889fa"/>
    <xsd:import namespace="17ceb74a-49b8-4359-9c49-a5591ddf3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b2135-da83-4796-ab8b-f4b5c7d88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eb74a-49b8-4359-9c49-a5591ddf3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9df5c1-a8a0-422f-97c3-229b267c03f2}" ma:internalName="TaxCatchAll" ma:showField="CatchAllData" ma:web="17ceb74a-49b8-4359-9c49-a5591ddf3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E4539-E559-4238-9D94-98CA43DA5418}">
  <ds:schemaRefs>
    <ds:schemaRef ds:uri="http://schemas.microsoft.com/office/2006/metadata/properties"/>
    <ds:schemaRef ds:uri="http://schemas.microsoft.com/office/infopath/2007/PartnerControls"/>
    <ds:schemaRef ds:uri="17ceb74a-49b8-4359-9c49-a5591ddf3cd6"/>
    <ds:schemaRef ds:uri="2c1b2135-da83-4796-ab8b-f4b5c7d889fa"/>
  </ds:schemaRefs>
</ds:datastoreItem>
</file>

<file path=customXml/itemProps2.xml><?xml version="1.0" encoding="utf-8"?>
<ds:datastoreItem xmlns:ds="http://schemas.openxmlformats.org/officeDocument/2006/customXml" ds:itemID="{60B2677C-3B94-4E69-B184-DA3D73708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109C3-4A28-4185-B95B-986FA620B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1b2135-da83-4796-ab8b-f4b5c7d889fa"/>
    <ds:schemaRef ds:uri="17ceb74a-49b8-4359-9c49-a5591ddf3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Hoja2</vt:lpstr>
      <vt:lpstr>FO-BIE-008-V2 |Resumen</vt:lpstr>
      <vt:lpstr>Tarifas 1 año Automoviles</vt:lpstr>
      <vt:lpstr>Tarifas Hogar,PYME, Perso 1año</vt:lpstr>
      <vt:lpstr>Tarifas 2 años Automoviles</vt:lpstr>
      <vt:lpstr>Tarifas Hogar,PYME, Perso 2años</vt:lpstr>
      <vt:lpstr>Presupuesto</vt:lpstr>
      <vt:lpstr>Hoja4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ANGELICA PAOLA REINA MORALES</dc:creator>
  <cp:keywords/>
  <dc:description/>
  <cp:lastModifiedBy>LUISA FERNANDA CASTRO MIRANDA</cp:lastModifiedBy>
  <cp:revision/>
  <dcterms:created xsi:type="dcterms:W3CDTF">2022-01-07T00:24:03Z</dcterms:created>
  <dcterms:modified xsi:type="dcterms:W3CDTF">2024-03-20T20:01:19Z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0x0101009E592C7C312C034BAC689B41BA9BC27F</vt:lpwstr>
  </property>
  <property fmtid="{D5CDD505-2E9C-101B-9397-08002B2CF9AE}" pid="3" name="MediaServiceImageTags">
    <vt:lpwstr/>
  </property>
  <property fmtid="{D5CDD505-2E9C-101B-9397-08002B2CF9AE}" pid="4" name="MSIP_Label_4d7dcfcf-2f13-416d-bd85-85e5cda1e908_Enabled">
    <vt:lpwstr>true</vt:lpwstr>
  </property>
  <property fmtid="{D5CDD505-2E9C-101B-9397-08002B2CF9AE}" pid="5" name="MSIP_Label_4d7dcfcf-2f13-416d-bd85-85e5cda1e908_SetDate">
    <vt:lpwstr>2023-01-31T15:40:37Z</vt:lpwstr>
  </property>
  <property fmtid="{D5CDD505-2E9C-101B-9397-08002B2CF9AE}" pid="6" name="MSIP_Label_4d7dcfcf-2f13-416d-bd85-85e5cda1e908_Method">
    <vt:lpwstr>Privileged</vt:lpwstr>
  </property>
  <property fmtid="{D5CDD505-2E9C-101B-9397-08002B2CF9AE}" pid="7" name="MSIP_Label_4d7dcfcf-2f13-416d-bd85-85e5cda1e908_Name">
    <vt:lpwstr>Pública</vt:lpwstr>
  </property>
  <property fmtid="{D5CDD505-2E9C-101B-9397-08002B2CF9AE}" pid="8" name="MSIP_Label_4d7dcfcf-2f13-416d-bd85-85e5cda1e908_SiteId">
    <vt:lpwstr>73e84937-70de-4ceb-8f14-b8f9ab356f6e</vt:lpwstr>
  </property>
  <property fmtid="{D5CDD505-2E9C-101B-9397-08002B2CF9AE}" pid="9" name="MSIP_Label_4d7dcfcf-2f13-416d-bd85-85e5cda1e908_ActionId">
    <vt:lpwstr>ea3433d3-3c8b-4708-9b23-e453d0af94a8</vt:lpwstr>
  </property>
  <property fmtid="{D5CDD505-2E9C-101B-9397-08002B2CF9AE}" pid="10" name="MSIP_Label_4d7dcfcf-2f13-416d-bd85-85e5cda1e908_ContentBits">
    <vt:lpwstr>2</vt:lpwstr>
  </property>
  <property fmtid="{D5CDD505-2E9C-101B-9397-08002B2CF9AE}" pid="11" name="MSIP_Label_650226c0-61d2-4787-ab3e-b91f71753c59_Enabled">
    <vt:lpwstr>true</vt:lpwstr>
  </property>
  <property fmtid="{D5CDD505-2E9C-101B-9397-08002B2CF9AE}" pid="12" name="MSIP_Label_650226c0-61d2-4787-ab3e-b91f71753c59_SetDate">
    <vt:lpwstr>2023-06-22T20:11:54Z</vt:lpwstr>
  </property>
  <property fmtid="{D5CDD505-2E9C-101B-9397-08002B2CF9AE}" pid="13" name="MSIP_Label_650226c0-61d2-4787-ab3e-b91f71753c59_Method">
    <vt:lpwstr>Standard</vt:lpwstr>
  </property>
  <property fmtid="{D5CDD505-2E9C-101B-9397-08002B2CF9AE}" pid="14" name="MSIP_Label_650226c0-61d2-4787-ab3e-b91f71753c59_Name">
    <vt:lpwstr>AXA_Partners_Internal</vt:lpwstr>
  </property>
  <property fmtid="{D5CDD505-2E9C-101B-9397-08002B2CF9AE}" pid="15" name="MSIP_Label_650226c0-61d2-4787-ab3e-b91f71753c59_SiteId">
    <vt:lpwstr>396b38cc-aa65-492b-bb0e-3d94ed25a97b</vt:lpwstr>
  </property>
  <property fmtid="{D5CDD505-2E9C-101B-9397-08002B2CF9AE}" pid="16" name="MSIP_Label_650226c0-61d2-4787-ab3e-b91f71753c59_ActionId">
    <vt:lpwstr>16734c6a-a9fa-42b0-819b-4170a72df652</vt:lpwstr>
  </property>
  <property fmtid="{D5CDD505-2E9C-101B-9397-08002B2CF9AE}" pid="17" name="MSIP_Label_650226c0-61d2-4787-ab3e-b91f71753c59_ContentBits">
    <vt:lpwstr>2</vt:lpwstr>
  </property>
</Properties>
</file>