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18"/>
  <workbookPr defaultThemeVersion="124226"/>
  <xr:revisionPtr revIDLastSave="0" documentId="8_{CFD2F4C8-FAD1-4752-9578-EB2FAE25D9FD}" xr6:coauthVersionLast="47" xr6:coauthVersionMax="47" xr10:uidLastSave="{00000000-0000-0000-0000-000000000000}"/>
  <bookViews>
    <workbookView xWindow="120" yWindow="75" windowWidth="21315" windowHeight="10545" xr2:uid="{00000000-000D-0000-FFFF-FFFF00000000}"/>
  </bookViews>
  <sheets>
    <sheet name="plan 2018_2" sheetId="1" r:id="rId1"/>
  </sheets>
  <externalReferences>
    <externalReference r:id="rId2"/>
    <externalReference r:id="rId3"/>
  </externalReferences>
  <definedNames>
    <definedName name="_xlnm._FilterDatabase" localSheetId="0" hidden="1">'plan 2018_2'!$A$1:$M$464</definedName>
    <definedName name="vice" localSheetId="0">'[1]referencia 2018'!$A$1:$A$8</definedName>
    <definedName name="vice">'[1]referencia 2018'!$A$1:$A$8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6" i="1" l="1"/>
  <c r="F465" i="1"/>
  <c r="F464" i="1"/>
  <c r="F463" i="1"/>
  <c r="F462" i="1"/>
  <c r="F461" i="1"/>
  <c r="F460" i="1"/>
  <c r="F459" i="1"/>
  <c r="F458" i="1"/>
  <c r="J457"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K226" i="1"/>
  <c r="F226" i="1"/>
  <c r="F225" i="1"/>
  <c r="F224" i="1"/>
  <c r="F223" i="1"/>
  <c r="F222" i="1"/>
  <c r="K221"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J136"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K110" i="1"/>
  <c r="F110" i="1"/>
  <c r="K109" i="1"/>
  <c r="F109" i="1"/>
  <c r="K108" i="1"/>
  <c r="F108" i="1"/>
  <c r="K107" i="1"/>
  <c r="F107" i="1"/>
  <c r="K106" i="1"/>
  <c r="F106" i="1"/>
  <c r="K105"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K4" i="1"/>
  <c r="F4" i="1"/>
  <c r="F3" i="1"/>
  <c r="F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Jenniffer Alexandra Enciso Castiblanco</author>
    <author>YULY ALEJANDRA RUIZ MENJURA</author>
    <author>MARIA CRISTINA GONZALEZ CACERES</author>
    <author>WILSON PARRA</author>
  </authors>
  <commentList>
    <comment ref="J111" authorId="0" shapeId="0" xr:uid="{00000000-0006-0000-0000-000001000000}">
      <text>
        <r>
          <rPr>
            <b/>
            <sz val="9"/>
            <color indexed="81"/>
            <rFont val="Tahoma"/>
            <family val="2"/>
          </rPr>
          <t xml:space="preserve">Jenniffer Alexandra Enciso Castiblanco: 
</t>
        </r>
        <r>
          <rPr>
            <sz val="9"/>
            <color indexed="81"/>
            <rFont val="Tahoma"/>
            <family val="2"/>
          </rPr>
          <t xml:space="preserve">más IVA
</t>
        </r>
      </text>
    </comment>
    <comment ref="K111" authorId="0" shapeId="0" xr:uid="{00000000-0006-0000-0000-000002000000}">
      <text>
        <r>
          <rPr>
            <b/>
            <sz val="9"/>
            <color indexed="81"/>
            <rFont val="Tahoma"/>
            <family val="2"/>
          </rPr>
          <t>Jenniffer Alexandra Enciso Castiblanco:</t>
        </r>
        <r>
          <rPr>
            <sz val="9"/>
            <color indexed="81"/>
            <rFont val="Tahoma"/>
            <family val="2"/>
          </rPr>
          <t xml:space="preserve">
Más IVA</t>
        </r>
      </text>
    </comment>
    <comment ref="J113" authorId="0" shapeId="0" xr:uid="{00000000-0006-0000-0000-000003000000}">
      <text>
        <r>
          <rPr>
            <b/>
            <sz val="9"/>
            <color indexed="81"/>
            <rFont val="Tahoma"/>
            <family val="2"/>
          </rPr>
          <t>Jenniffer Alexandra Enciso Castiblanco:</t>
        </r>
        <r>
          <rPr>
            <sz val="9"/>
            <color indexed="81"/>
            <rFont val="Tahoma"/>
            <family val="2"/>
          </rPr>
          <t xml:space="preserve">
más IVA
</t>
        </r>
      </text>
    </comment>
    <comment ref="K113" authorId="0" shapeId="0" xr:uid="{00000000-0006-0000-0000-000004000000}">
      <text>
        <r>
          <rPr>
            <b/>
            <sz val="9"/>
            <color indexed="81"/>
            <rFont val="Tahoma"/>
            <family val="2"/>
          </rPr>
          <t>Jenniffer Alexandra Enciso Castiblanco:</t>
        </r>
        <r>
          <rPr>
            <sz val="9"/>
            <color indexed="81"/>
            <rFont val="Tahoma"/>
            <family val="2"/>
          </rPr>
          <t xml:space="preserve">
MÁS IVA</t>
        </r>
      </text>
    </comment>
    <comment ref="J116" authorId="0" shapeId="0" xr:uid="{00000000-0006-0000-0000-000005000000}">
      <text>
        <r>
          <rPr>
            <b/>
            <sz val="9"/>
            <color indexed="81"/>
            <rFont val="Tahoma"/>
            <family val="2"/>
          </rPr>
          <t>Jenniffer Alexandra Enciso Castiblanco:</t>
        </r>
        <r>
          <rPr>
            <sz val="9"/>
            <color indexed="81"/>
            <rFont val="Tahoma"/>
            <family val="2"/>
          </rPr>
          <t xml:space="preserve">
mas iva</t>
        </r>
      </text>
    </comment>
    <comment ref="K116" authorId="0" shapeId="0" xr:uid="{00000000-0006-0000-0000-000006000000}">
      <text>
        <r>
          <rPr>
            <b/>
            <sz val="9"/>
            <color indexed="81"/>
            <rFont val="Tahoma"/>
            <family val="2"/>
          </rPr>
          <t>Jenniffer Alexandra Enciso Castiblanco:</t>
        </r>
        <r>
          <rPr>
            <sz val="9"/>
            <color indexed="81"/>
            <rFont val="Tahoma"/>
            <family val="2"/>
          </rPr>
          <t xml:space="preserve">
mas iva</t>
        </r>
      </text>
    </comment>
    <comment ref="J136" authorId="1" shapeId="0" xr:uid="{00000000-0006-0000-0000-000007000000}">
      <text>
        <r>
          <rPr>
            <b/>
            <sz val="9"/>
            <color indexed="81"/>
            <rFont val="Tahoma"/>
            <family val="2"/>
          </rPr>
          <t>INCREMETO IPC</t>
        </r>
      </text>
    </comment>
    <comment ref="J225" authorId="2" shapeId="0" xr:uid="{00000000-0006-0000-0000-000008000000}">
      <text>
        <r>
          <rPr>
            <b/>
            <sz val="9"/>
            <color indexed="81"/>
            <rFont val="Tahoma"/>
            <family val="2"/>
          </rPr>
          <t>MARIA CRISTINA GONZALEZ CACERES:</t>
        </r>
        <r>
          <rPr>
            <sz val="9"/>
            <color indexed="81"/>
            <rFont val="Tahoma"/>
            <family val="2"/>
          </rPr>
          <t xml:space="preserve">
Valor vigencia 2018 $140 millones más IPC proyectado del 4%
</t>
        </r>
      </text>
    </comment>
    <comment ref="J306" authorId="3" shapeId="0" xr:uid="{00000000-0006-0000-0000-000009000000}">
      <text>
        <r>
          <rPr>
            <b/>
            <sz val="9"/>
            <color indexed="81"/>
            <rFont val="Tahoma"/>
            <family val="2"/>
          </rPr>
          <t>WILSON PARRA:</t>
        </r>
        <r>
          <rPr>
            <sz val="9"/>
            <color indexed="81"/>
            <rFont val="Tahoma"/>
            <family val="2"/>
          </rPr>
          <t xml:space="preserve">
El valor correcto es$29,804 millones
</t>
        </r>
      </text>
    </comment>
    <comment ref="K306" authorId="3" shapeId="0" xr:uid="{00000000-0006-0000-0000-00000A000000}">
      <text>
        <r>
          <rPr>
            <b/>
            <sz val="9"/>
            <color indexed="81"/>
            <rFont val="Tahoma"/>
            <family val="2"/>
          </rPr>
          <t>WILSON PARRA:</t>
        </r>
        <r>
          <rPr>
            <sz val="9"/>
            <color indexed="81"/>
            <rFont val="Tahoma"/>
            <family val="2"/>
          </rPr>
          <t xml:space="preserve">
El valor estimado para esta vigencia es $10,769 millones</t>
        </r>
      </text>
    </comment>
  </commentList>
</comments>
</file>

<file path=xl/sharedStrings.xml><?xml version="1.0" encoding="utf-8"?>
<sst xmlns="http://schemas.openxmlformats.org/spreadsheetml/2006/main" count="2801" uniqueCount="588">
  <si>
    <t>VICEPRESIDENCIA</t>
  </si>
  <si>
    <t>área</t>
  </si>
  <si>
    <t>Códigos UNSPSC</t>
  </si>
  <si>
    <t>Descripción</t>
  </si>
  <si>
    <t>Fecha estimada  inicio proceso selección</t>
  </si>
  <si>
    <t>mes</t>
  </si>
  <si>
    <t>Duración estimada  contrato</t>
  </si>
  <si>
    <t xml:space="preserve">Modalidad  selección </t>
  </si>
  <si>
    <t>Fuente de los recursos</t>
  </si>
  <si>
    <t>Valor total estimado</t>
  </si>
  <si>
    <t>Valor estimado en la vigencia actual</t>
  </si>
  <si>
    <t>¿Se requieren vigencias futuras?n</t>
  </si>
  <si>
    <t>Estado de solicitud de vigencias futuras</t>
  </si>
  <si>
    <t>VICEPRESIDENCIA COMERCIAL</t>
  </si>
  <si>
    <t>Arauca</t>
  </si>
  <si>
    <t>contratar el mantenimiento del avisio exterior  sucursal arauca</t>
  </si>
  <si>
    <t>1 meses</t>
  </si>
  <si>
    <t>DIRECTA</t>
  </si>
  <si>
    <t>NO</t>
  </si>
  <si>
    <t>contratar el servicio de lavado y mantenimiento de  las sillas de la sucursal arauca</t>
  </si>
  <si>
    <t>contratar el servicio de mantenimiento de los aires acondicionados de la sucursal  arauca.</t>
  </si>
  <si>
    <t>contratar mantenimiento de pintura, de la sucursal arauca</t>
  </si>
  <si>
    <t>3 meses</t>
  </si>
  <si>
    <t>contratrar el servicio de mantenimiento de la planta electrica de la sucursal arauca</t>
  </si>
  <si>
    <t>Bucaramanga</t>
  </si>
  <si>
    <t xml:space="preserve">contratar el servicio de alquiler de la fotocopiadora </t>
  </si>
  <si>
    <t>12 meses</t>
  </si>
  <si>
    <t>contratar el servicio de correo correspondencia de la sucursal bucaramanga</t>
  </si>
  <si>
    <t>contratar el servicio de impresión de carnets para la sucursal bucaramanga</t>
  </si>
  <si>
    <t>contratar el servicio de inspecciones de riesgo para los seguros generales de la sucursal bucaramanga</t>
  </si>
  <si>
    <t>GIRO DEL NEGOCIO</t>
  </si>
  <si>
    <t>contratar el servicio de inspecciones y adiministracion de riesgos de riesgos facultativos</t>
  </si>
  <si>
    <t>contratar el servicio de mantenimiento de la planta telefonica de la sucursal bucaramanga</t>
  </si>
  <si>
    <t>10 meses</t>
  </si>
  <si>
    <t>contratar el servicio de mantenimiento de las sillas de la sucursal bucaramanga</t>
  </si>
  <si>
    <t>1 mes</t>
  </si>
  <si>
    <t>contratar el servicio de mantenimiento de los aires acondcionados de la sucursal bucaramanga</t>
  </si>
  <si>
    <t>contratar el servicio de mantenimiento y pintura de la sucural bucaramanga</t>
  </si>
  <si>
    <t>contratar el servicio de mantenimiento y recarga de extintores de la sucursal</t>
  </si>
  <si>
    <t>Buenaventura</t>
  </si>
  <si>
    <t>contratar el mantenimiento de extintores</t>
  </si>
  <si>
    <t>contratar el servicio de elaboracion de carnet ap</t>
  </si>
  <si>
    <t>contratar el servicio de fotocopias</t>
  </si>
  <si>
    <t>Centro Empresarial Corporativo</t>
  </si>
  <si>
    <t>con el objeto de contratar firma jac y cia ltda para prestación de servicios de inspección, presentando informes con calidad y oportunidad bajo los parametros tecnicos solictados por la compañía</t>
  </si>
  <si>
    <t xml:space="preserve">con el objeto de contratar la firma consultores en sistemas integrados de gestion consiges s.a.s para prestación de servicios de inspección, presentando informes con calidad y oportunidad bajo los parametros tecnicos solictados por la compañia.                                </t>
  </si>
  <si>
    <t>con el objeto de contratar la firma ingetech colombian group sas para prestación de servicios de inspección, presentando informes con calidad y oportunidad bajo los parametros tecnicos solictados por la compañia. </t>
  </si>
  <si>
    <t xml:space="preserve">con el objeto de contratar la firma inspecciones barahona s.a.s. para prestación de servicios de inspección, presentando informes con calidad y oportunidad bajo los parametros tecnicos solictados por la compañia.                                </t>
  </si>
  <si>
    <t xml:space="preserve">con el objeto de contratar la firma lopez villamarin consultores ltda. para prestación de servicios de inspección, presentando informes con calidad y oportunidad bajo los parametros tecnicos solictados por la compañia.                                </t>
  </si>
  <si>
    <t>con el objeto de contratar los servicios de la firma ingersa ingenieria de riesgos y ajustes s.a.s para la prestación de servicios profesionales especializados en administración de riesgos, para los diferentes negocios a prospectar y en los cualés se solicite capacitación, asesoría jurídica y técnica de seguros de administración  que permita el desarrollo de cada proceso donde se requiera y coadyuden a la consecución de los mismos.</t>
  </si>
  <si>
    <t>con el objeto de contratar los servicios de la firma risk loss e.u para la prestación de servicios en el desarrollo de la actividad de inspección presentando informes con calidad y oportunidad bajo los parametros tecnicos solictados por la compañia.</t>
  </si>
  <si>
    <t>con el objeto de costear un programa de administración de riesgo a cargo de la firma lopez villamarin que permita a la sucursal establecer parámetros de calidad y asegurabilidad para las diferentes pólizas integrales logísticas suscritas, logrando dinamizar la operatividad de las mismas y la promesa de valor expresada en el producto comercializado. adicional se establecerán parámetros para minimizar los riesgos inherentes a este tipo de colocaciones.</t>
  </si>
  <si>
    <t>el proveedor se compromete con la suc. centro empresarial corporativo de la previsora s.a.  a  realizar un mantenimiento preventivo y correctivo de la planta meridian telefónica y la tarjeta de unidad extensiones, las cuales son utilizadas para el funcionamiento y  la operatividad de la sucursal centro empresarial corporativo.</t>
  </si>
  <si>
    <t>el proveedor se comprometerá con la suc. centro empresarial corporativo de la previsora s.a.en suministrar el servicio  de mantenimiento preventivo correctivo para el equipo  ricoh mp 2020 y escaner kodak en el momento en que se presente daños o accidentes eventuales y  cuando el cliente se lo solicite. hay que tener en cuenta que el mantenimiento correctivo no  generara para la previsora s.a. un costo adicional  por el servicio prestado.</t>
  </si>
  <si>
    <t>Cúcuta</t>
  </si>
  <si>
    <t>contratar el servicio de alquier de parqueadero para lus funcionarios de la susucrsal</t>
  </si>
  <si>
    <t>11 meses</t>
  </si>
  <si>
    <t>contratar el servicio de inspecciones de riesgo para los seguros generales de la sucursal cucuta</t>
  </si>
  <si>
    <t>contratar el servicio de mantenimiento de los aires acondcionados de la sucursal cucuta.</t>
  </si>
  <si>
    <t>8 meses</t>
  </si>
  <si>
    <t>contratar el servicio de mantenimiento de los equipos de la sucursal (telefono, calculadora planta telefonica) de la sucursal cucuta.</t>
  </si>
  <si>
    <t>Florencia</t>
  </si>
  <si>
    <t>contratar el servicio de  inspecciones de riesgos para suscripcion de la sucursal florencia.</t>
  </si>
  <si>
    <t>contratar el servicio de alquiler de impresora multifuncional laser para escaner de documentos de licitaciones de la sucursal florencia.</t>
  </si>
  <si>
    <t>contratar el servicio de elaboracion e impresión de carnets estudiantiles de polizas de accidentes personales de la sucursal florencia.</t>
  </si>
  <si>
    <t xml:space="preserve">contratar el servicio de mantenimiento de aire acondicionado para la sucursal florencia </t>
  </si>
  <si>
    <t xml:space="preserve">contratar el servicio de mantenimiento de la planta electrica de la sucursal florencia </t>
  </si>
  <si>
    <t xml:space="preserve">contratar el servicio de mantenimiento del aviso luminoso de la sucursal florencia </t>
  </si>
  <si>
    <t>contratar el servicio de reparaciones locativas de la oficina de la sucursal florencia</t>
  </si>
  <si>
    <t>01 mes</t>
  </si>
  <si>
    <t xml:space="preserve">VICEPRESIDENCIA TÉCNICA </t>
  </si>
  <si>
    <t>Gerencia de Actuaria</t>
  </si>
  <si>
    <t>Optimización de las estructuras de reaseguros</t>
  </si>
  <si>
    <t>5 meses</t>
  </si>
  <si>
    <t>Outsourcing in house, personal actuaría y riesgos</t>
  </si>
  <si>
    <t>4 meses</t>
  </si>
  <si>
    <t>CERRADA</t>
  </si>
  <si>
    <t xml:space="preserve">Gerencia De Canales </t>
  </si>
  <si>
    <t>Contratar material publicitario para entrega a los clientes por compra de productos de mercadeo masivo</t>
  </si>
  <si>
    <t>Prestación de servicios por la modalidad de Outsourcing para, promoción, comecialización de seguros, control y administración de la operación de la red de puntos de ventas a nivel nacional designados para tal fin, proporcionando los recursos de trabajo necesarios para su ejecución, de acuerdo con los convenios que suscriba la Previsora.</t>
  </si>
  <si>
    <t>ABIERTA</t>
  </si>
  <si>
    <t>VICEPRESIDENCIA FINANCIERA</t>
  </si>
  <si>
    <t>Gerencia de Planeacion Financiera</t>
  </si>
  <si>
    <t>Calificación de la fortaleza financiera de Previsora</t>
  </si>
  <si>
    <t xml:space="preserve">VICEPRESIDENCIA JURÍDICA </t>
  </si>
  <si>
    <t xml:space="preserve">Gerencia de Procesos Judiciales </t>
  </si>
  <si>
    <t>Contratar el servicio de un asistente administrativo para la atención y seguimiento de la correspondencia, insumos y demas funciones propias del cargo.</t>
  </si>
  <si>
    <t>7 meses</t>
  </si>
  <si>
    <t>Contratar el servicio de Vigilancia Judicial para la revisión, control y auditoria de los procesos a cargo de la Gerencia de Procesos Judiciales</t>
  </si>
  <si>
    <t>SI</t>
  </si>
  <si>
    <t>Contratar el servicio profesional de un Abogado Especialista para la atención, seguimiento y control de los Procesos Judiciales, Procedimientos Administrativos y Juicios Fiscales a nivel Nacional</t>
  </si>
  <si>
    <t>Contratar el servicio profesional de un Abogado para la atención seguimiento y control de los Procesos Judiciales, Procedimientos Administrativos y Juicios Fiscales a nivel Nacional</t>
  </si>
  <si>
    <t>Contratar el servicio profesional de un Abogado para la atención seguimiento y control de los Procesos Judiciales, Procedimientos Administrativos y Juicios Fiscales a nivel Nacional Juan Manuel Peña</t>
  </si>
  <si>
    <t>Contratar el servicio profesional de un Abogado para la atención seguimiento y control de los Procesos Judiciales, Procedimientos Administrativos y Juicios Fiscales a nivel Nacional Lida Morelia Calderon</t>
  </si>
  <si>
    <t>Contratar el servicio profesional de un Abogado para la atención, seguimiento y control de los Procesos Judiciales, Procedimientos Administrativos y Juicios Fiscales a nivel Nacional</t>
  </si>
  <si>
    <t>Contratar el servicio profesional de un Abogado para la atención, seguimiento y control de los Procesos Judiciales, Procedimientos Administrativos y Juicios Fiscales a nivel Nacional  Christian Hernandez</t>
  </si>
  <si>
    <t>Contratar el servicio profesional de un Abogado para la atención, seguimiento y control de los Procesos Judiciales, Procedimientos Administrativos y Juicios Fiscales a nivel Nacional Fabian Guio</t>
  </si>
  <si>
    <t>Contratar el servicio profesional de un Abogado para la atención, seguimiento y control de los Procesos Judiciales, Procedimientos Administrativos y Juicios Fiscales a nivel Nacional Indira Alexandra Bejarano</t>
  </si>
  <si>
    <t>Contratar el servicio profesional de un Abogado para la atención, seguimiento y control de los Procesos Judiciales, Procedimientos Administrativos y Juicios Fiscales a nivel Nacional Sandra Sanchez</t>
  </si>
  <si>
    <t>Contratar el servicio profesional de un Contador para la atención, seguimiento y control de la facturación y pago de las facturas producto de atención de Procesos Judiciales, Procedimientos Administrativos y Juicios Fiscales a nivel Nacional</t>
  </si>
  <si>
    <t>Contratar el servicio profesional de un estudiante de Derecho para la atención, seguimiento y control de los Procesos Judiciales, Procedimientos Administrativos y Juicios Fiscales a nivel Nacional</t>
  </si>
  <si>
    <t>Contratar el servicio profesional especializado en validaciones integrales para obtener estudios de bienes.</t>
  </si>
  <si>
    <t>11 Meses</t>
  </si>
  <si>
    <t xml:space="preserve">Gerencia de Reaseguros y Coaseguros </t>
  </si>
  <si>
    <t xml:space="preserve">Se requiere realizar el proceso de contratación de un proveedor mediante la modalidad de Prestación de Servicio para apoyar las colocaciones, la administración, modificaciones y diferentes movimientos que haya lugar de los negocios facultativos del ramo de Aviación y los demás  ramos generales, elaborar las garantías de pago de los negocios que tiene asignado y distribuir en el sistema de la compañía la colocación de los negocios facultativos.  </t>
  </si>
  <si>
    <t>Gerencia Técnica De Seguros Generales E Ingenierias</t>
  </si>
  <si>
    <t xml:space="preserve">El Proveedor Se Compromete Con La Previsora S.A.A Prestar A Sus Asegurados A Nivel Nacional El Servicio De Asistencia Vehicular, Domiciliaria Y Productos Derivados De Los Ramos Patrimoniales Según Lo Estipulado Por La Gerencia Encargada. </t>
  </si>
  <si>
    <t>validar enero</t>
  </si>
  <si>
    <t>No se han solicitado</t>
  </si>
  <si>
    <t xml:space="preserve"> 24 meses</t>
  </si>
  <si>
    <t>Gerencia Técnica de Seguros Patrimoniales y Vida</t>
  </si>
  <si>
    <t>Constitución de un patrimonio autónomo integrado por los recursos recibidos de los garantizados aportantes, como requisito para la expedición de pólizas por el fideicomitente, con el fin de facilitar el derecho de subrogación que le otorga la ley, logrando de esta forma un respaldo que le permita resarcirse patrimonialmente, en el evento de verse obligado a pagar la indemnización por la ocurrencia de un siniestro cubierto por la póliza o garantía adquirida por los garantizados - aportantes y expedida por el fideicomitente</t>
  </si>
  <si>
    <t xml:space="preserve">contratacion de proveedor para adminsitrancion de red medica </t>
  </si>
  <si>
    <t>Contratar acceso web a la herramienta tecnológica de Informes Empresariales, para realizar las consultas de información comercial y financiera respecto de la identificación mínima de personas jurídicas, así como su situación financiera, jurídica, técnica, comercial y moral</t>
  </si>
  <si>
    <t xml:space="preserve">contratar el servicio de asistencia a las personas </t>
  </si>
  <si>
    <t>Prestar el servicio de administración del proceso de emisión de pagarés desmaterializados, así como su custodia y registro de los títulos bajo el sistema de anotación en cuenta, de conformidad con lo regulado en las Leyes 27 de 1990, 527 de 1999, 964 de 2005, el Decreto 2555 de 2010</t>
  </si>
  <si>
    <t>Gerencia Técnica de Soat</t>
  </si>
  <si>
    <t>Contratar el suministro de porta polizas o porta carnets para las polizas que emite la compañía para algunos segmentos o ramos especificos</t>
  </si>
  <si>
    <t>6 meses</t>
  </si>
  <si>
    <r>
      <rPr>
        <sz val="11"/>
        <color indexed="8"/>
        <rFont val="Arial"/>
        <family val="2"/>
      </rPr>
      <t>contratar el suministro y la distribución de carnés SOAT impresos con tinta delasec, en las oficinas de LA PREVISORA S.A. a nivel nacional</t>
    </r>
  </si>
  <si>
    <t xml:space="preserve">Contratar un proveedor con autonomía técnica, administrativa y profesional sin ninguna dependencia laboral se obliga  LA PREVISORA S.A  a prestar sus servicios de asistencia a la Gerencia de con SOAT en el seguimiento a los proyectos con componente tecnológico y administrativo. </t>
  </si>
  <si>
    <r>
      <t xml:space="preserve">Se requiere la contratación de una firma para implementar las mejoras que proponga la firma que ha propuesto la solucion con el fin de mejorar los procesos criticos identificados en la auditoria medica,  </t>
    </r>
    <r>
      <rPr>
        <sz val="11"/>
        <color indexed="10"/>
        <rFont val="Arial"/>
        <family val="2"/>
      </rPr>
      <t>(esta en proceso de revisión)</t>
    </r>
  </si>
  <si>
    <t>no se ha estimado</t>
  </si>
  <si>
    <r>
      <t xml:space="preserve">Se requiere la contratación de una firma para plantear la solucion que se proponga luego de la consultoría diagnostica con el fin de mejorar los procesos criticos identificados en la auditoria medica,  </t>
    </r>
    <r>
      <rPr>
        <sz val="11"/>
        <color indexed="10"/>
        <rFont val="Arial"/>
        <family val="2"/>
      </rPr>
      <t>(esta en proceso de revisión)</t>
    </r>
  </si>
  <si>
    <r>
      <t xml:space="preserve">Se requiere la contratación de una firma para realizar una consultoría diagnostica con el fin de evaluar los procesos realizados por la auditoria medica, enfocada en revisar el contrato actual, analizando entregables, cumplimiento y posibles no cumplimientos. Incluyendo las mejores prácticas y proveer información completa, confiable y oportuna que le permita a la Compañía tomar decisiones estratégicas con respecto al ramo del SOAT </t>
    </r>
    <r>
      <rPr>
        <sz val="11"/>
        <color indexed="10"/>
        <rFont val="Arial"/>
        <family val="2"/>
      </rPr>
      <t>(esta en proceso de revisión)</t>
    </r>
  </si>
  <si>
    <t>Manizalez</t>
  </si>
  <si>
    <t>contratar el servicio de mantenimiento de aire acondicionado</t>
  </si>
  <si>
    <t>Montería</t>
  </si>
  <si>
    <t>arrendamiento local de oficina sucursal monteria</t>
  </si>
  <si>
    <t>contratar el servicio de impresion de carnets estudiantiles de las diferentes instituciones educativas aseguradas (universidades, colegios ) este contrato se hace por un valor estimado y su ejecucion depende de las polizas y numeros de asegurados durante la vigencia, su pago se hace por trabajo y numeros de carnets realizados, (valor carnet $250 c/u)</t>
  </si>
  <si>
    <t>contratar el servicio de mantenimiento preventivo y correctivo  de  los aires acondicionados de la sucursal monteria incluido imprevistos de repuestos.</t>
  </si>
  <si>
    <t>contratar el servicio de parqueadero de los vehiculos de los funcionarios de la sucursal monteria</t>
  </si>
  <si>
    <t>contratar el servicio de pintura general  a todo costo incluido materiales y mano de obra , fachada, cielo raso, reparaciones de humedades y mantenimiento de aviso luminoso  de la oficina de la sucursal monteria</t>
  </si>
  <si>
    <t>5 dias</t>
  </si>
  <si>
    <t>contratar servicio de inspecciones de riesgo, se hace por valor estimado y se paga según los riesgos inspeccionados</t>
  </si>
  <si>
    <t>mantenimiento de equipos de de oficina (telefonos, planta telefonica y sumadoras</t>
  </si>
  <si>
    <t>mantenimiento y compra de kit  de la fotocopiadora y escaner</t>
  </si>
  <si>
    <t>Neiva</t>
  </si>
  <si>
    <t>contratar el cambio de los dos avisios exteriores  sucursal neiva</t>
  </si>
  <si>
    <t>2 meses</t>
  </si>
  <si>
    <t>contratar el servicio de arrendamiento fotocopiadora de la sucursal  neiva.</t>
  </si>
  <si>
    <t>contratar el servicio de impresión de carnet polizas ac per  sucursal neiva</t>
  </si>
  <si>
    <t>contratar el servicio de mantenimiento de los aires acondicionados de la sucursal neiva.</t>
  </si>
  <si>
    <t>contratar el servicio de mensajeria intermunicipal</t>
  </si>
  <si>
    <t>contratar el servicios de inspecciones de riesgos sucursal neiva</t>
  </si>
  <si>
    <t>contratrar el servicio de mantenimiento de la plantna electrica de la sucursal neiva</t>
  </si>
  <si>
    <t xml:space="preserve">Oficina de Prevención de Riesgos </t>
  </si>
  <si>
    <t>Genaral Claims, análisis y evaluación de los riesgos suscritos por el ramo de Responsabilidad Civil para Clínicas y Hospitales.</t>
  </si>
  <si>
    <t>L&amp;M Ingenieros,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t>
  </si>
  <si>
    <t>Loss Control,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t>
  </si>
  <si>
    <t>Néstor Mora &amp; Asociados,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t>
  </si>
  <si>
    <t>TransEquipos Ltda.  Inspección y análisis de transformadores para un determinado n´´umero de clientes del sector Energético 8analisis de furanos, gases y cromatografías)</t>
  </si>
  <si>
    <t>Transportes - Proveedor sin definir. Inspección y evaluación de riesgos para las pólizas PIL.</t>
  </si>
  <si>
    <t>PRESIDENCIA</t>
  </si>
  <si>
    <t>Presidencia</t>
  </si>
  <si>
    <t>EL PROVEEDOR de manera independiente, sin subordinación o dependencia, utilizando sus propios medios, elementos de trabajo, prestará los servicios de asesoría jurídica a la presidencia de la compañía, apoyo en la segunda instancia de los procesos disciplinarios que se adelanten y emisión de conceptos en materia disciplinaria que le asigne LA PREVISORA S.A.</t>
  </si>
  <si>
    <t>EL PROVEEDOR se compromete a prestar apoyo y asesoría a la Presidencia de la compañía en los diferentes temas que tiene a cargo</t>
  </si>
  <si>
    <t>SECRETARIA GENERAL</t>
  </si>
  <si>
    <t>Secretaria General</t>
  </si>
  <si>
    <t>EL PROVEEDOR deberá brindar asesoría al comité de estrategia y negocio, en especial en lo relacionado con la implementación del plan estratégico y demás iniciativas de la compañía.</t>
  </si>
  <si>
    <t xml:space="preserve">12 meses </t>
  </si>
  <si>
    <t>EL PROVEEDOR se compromete a continuar con la implementación y desarrollo de los lineamientos que proporciona la guía global de responsabilidad social ISO 26000 y el Pacto Global de las Naciones Unidas, elaborando planes de trabajo, acciones para la consolidación de un modelo de negocio sostenible conforme al marco de la norma, cumpliendo con los compromisos adquiridos en el pacto global y brindando sensibilización al interior de la compañia</t>
  </si>
  <si>
    <t>EL PROVEEDOR se compromete a prestar el servicio de catering y a suministrar desayunos y almuerzos de trabajo de Junta Directiva, comités de apoyo y Presidencia,  cumpliendo con las condiciones y supliendo la necesidad requerida según sea el caso.</t>
  </si>
  <si>
    <t xml:space="preserve">EL PROVEEDOR se obliga a prestar el servicio de acompañamiento en el proceso de implementación de buenas prácticas de dirección y control teniendo en cuenta prácticas internacionales, estándares de mercado y regulación local en materia de Gobierno Corporativo </t>
  </si>
  <si>
    <t>EL PROVEEDOR se obliga a prestar los servicios de revisoría fiscal a la previsora conforme con las normas legales vigentes y aquellas aplicables a la previsora, en especial las previstas en el artículo 207 del código de Comercio y en sus Estatutos Sociales</t>
  </si>
  <si>
    <t xml:space="preserve">EL PROVEEDOR se obliga con LA PREVISORA a prestar sus servicios para brindar asistencia administrativa y operativa en el área de procesos disciplinarios de la Secretaría General y así cubrir la demanda de actividades operativas que se generan dentro de dicha área. 
</t>
  </si>
  <si>
    <t xml:space="preserve">EL PROVEEDOR se obliga con LA PREVISORA a prestar sus servicios profesionales como abogado especializado para apoyar y asesorar en todo lo relacionado con los procesos disciplinarios que adelanta o adelante la Secretaría General, así como realizar todas las demás actividades relacionadas directa o indirectamente con los procesos, conforme a lo dispuesto por la Ley 734 del 2002 y demás leyes concordantes. </t>
  </si>
  <si>
    <t xml:space="preserve">EL PROVEEDOR se obliga con LA PREVISORA, a prestar sus servicios profesionales para proporcionar soporte jurídico y administrativo a la Secretaría General. </t>
  </si>
  <si>
    <t xml:space="preserve">VICEPRESIDENCIA DE DESARROLLO CORPORATIVO </t>
  </si>
  <si>
    <t xml:space="preserve">subgerencia de desarrollo de talento humano </t>
  </si>
  <si>
    <t xml:space="preserve">Contratar con el POLITECNICO GRANCOLOMBIANO la suscripción  para el uso y administración de la plataforma virtual mediante la cual se aplicarán las pruebas de conocimiento dentro de los procesos de selección de personal </t>
  </si>
  <si>
    <t>Anny Alarcon</t>
  </si>
  <si>
    <t>Contratar con FASECOLDA la participación de funcionarios y directivos de la compañía que se inscriba o soliciten a través de la subgerencia de selección y desarrollo.</t>
  </si>
  <si>
    <t>Contratar el  suminstro de materiales para el Kit de Inducción</t>
  </si>
  <si>
    <t>inmediata</t>
  </si>
  <si>
    <t xml:space="preserve">Contratar el  suminstro por medio de la plataforma a la PREVISORA S.A un stock de pruebas psicologicas especializadas en evaluación de competencias y personalidad </t>
  </si>
  <si>
    <t xml:space="preserve">Contratar la  prestación de  servicios para realizar la búsqueda, evaluación y presentación de candidatos potenciales con el fin de suplir las vacantes de cargos directivos de LA PREVISORA S.A. </t>
  </si>
  <si>
    <t xml:space="preserve">Contratar la suscrpcion mediante contrato de adhesion, un proveedor con capacidad tecnica, operativa y logica para la publicacion a traves de un portal web, de ofertas del empleo que la previsora considere necesario </t>
  </si>
  <si>
    <t>Contratar los servicios de una firma especializada que realice procesos de verificación de antecedentes penales y Judiciales ante organismos del estado, verificación de referencias laborales, academicas y personales, y visita domiciliaria, a cada uno de los candidatos externos (y eventualmente algunos internos) que sean seleccionados para cubir las diferentes vacantes de la Previsora y en cumplimiento con las especificaciones definidas por la misma.</t>
  </si>
  <si>
    <t>Contratar un proveedor o empresa especializada que preste el servicio de apoyo logístico, alquiler de salones con todas las ayudas audiovisuales, papelografo y tabler, que cuenten con zonas verdes y suministro de refrigerios.</t>
  </si>
  <si>
    <t>Realizar adición  a la Orden de Servicio para el suministro de  los refrigerios y brindar apoyo logístico para las capacitaciones (DYVAL S.A )</t>
  </si>
  <si>
    <t>9 meses</t>
  </si>
  <si>
    <t>Realizar adición al contrato para el  desarrollo de talleres, entrenamientos y capacitaciones orientadas al fortalecimiento de las competencias, el liderazgo y la nueva cultura organizacional definida por LA PREVISORA S.A (LIDERAZGO &amp; TRANSFORMACIÓN S.A.S )</t>
  </si>
  <si>
    <t xml:space="preserve">Realizar la adición del contrato  para la prestación  del servicio de acceso a una plataforma online , especializada en la evaluación, control y seguimiento del proceso de gestión del desempeño del talento humano </t>
  </si>
  <si>
    <t>Realizar la inscripción a los funcionarios a cursos, seminarios , congresos que esten directamente relacionados con las actividades consignadas en el menú de actividades de su área y los conocimientos técnicos y habilidades que apliquen a su cargo de acuerdo a lo establecido en la matriz de competencias</t>
  </si>
  <si>
    <t>Transcurso del año por demanda</t>
  </si>
  <si>
    <t>Subgerencia de Estrategía y Proyectos</t>
  </si>
  <si>
    <t>asesoría y actualización e implementación de estrategias</t>
  </si>
  <si>
    <t>Por definir</t>
  </si>
  <si>
    <t>inscripción comunidad de mejores prácticas en gestión de la estrategia (cge)</t>
  </si>
  <si>
    <t>1 año</t>
  </si>
  <si>
    <t>premios concursos internos</t>
  </si>
  <si>
    <t>prestación de serviicios de apoyo y asesoria en la gestión de la oficina de pmo</t>
  </si>
  <si>
    <t>12 MESES</t>
  </si>
  <si>
    <t xml:space="preserve">subgerencia de mejoramiento de procesos </t>
  </si>
  <si>
    <t>Adquisición de bonos regalo para la premiación de las estrategias de calidad e innovación.</t>
  </si>
  <si>
    <t>8 días</t>
  </si>
  <si>
    <t>Adquisición de material publicitario para entrega a funcionarios como incentivo en las estrategias de calidad e innovación.</t>
  </si>
  <si>
    <t>Afiliación vigencia 2018 - 2019 al Instituto Colombiano de Normas Técnicas y Certificación ICONTEC.</t>
  </si>
  <si>
    <t>Auditoria de renovación de la certificación ISO 9001:2015, bajo el alcance actual del certificado.</t>
  </si>
  <si>
    <t>3 semanas</t>
  </si>
  <si>
    <t>Contratación de prestación de servicios para realizar el diagnóstico general del esquema de procesos de la Compañía, así como realizara la definición, capacitación e imlementación de la metodología de mejoramiento para los procesos de la Compañía.</t>
  </si>
  <si>
    <t>Soporte técnico, mantenimiento y actualización del aplicativo ISOlución. Adicionalmente los servicios profesionales para capacitación, soporte técnico y/o desarrollos en el aplicativo que se llegaren a requerir por la Previsora S.A.</t>
  </si>
  <si>
    <t>Tunja</t>
  </si>
  <si>
    <t>compra cartelera con tripode</t>
  </si>
  <si>
    <t>compra de elementos telefonicos a nuevos para reemplazo de los equipos que no registren arreglo</t>
  </si>
  <si>
    <t>compra sistema de sonido (sugerido teatro en casa)</t>
  </si>
  <si>
    <t>compra telon proyecciones</t>
  </si>
  <si>
    <t>compra video beam</t>
  </si>
  <si>
    <t>contratar el servicio de mantenimiento preventivo a la planta telefonica de la sucursal</t>
  </si>
  <si>
    <t>contratar el servicio de mantenimiento preventivo a los elementos telefónicos de la sucursal - 22 elementos</t>
  </si>
  <si>
    <t>contratar el servicio de mantenimiento preventivo al aire acondicionado</t>
  </si>
  <si>
    <t>Villavicencio</t>
  </si>
  <si>
    <t xml:space="preserve">Compra de dos aires acondicionados para la Sucursal Villavicencio </t>
  </si>
  <si>
    <t>1 MES</t>
  </si>
  <si>
    <t>Contratar el servicio de inspección de riesgos dentro y fuera de Villavicencio a bienes solicitados por  LA PREVISORA S.A. COMPAÑÍA DE SEGUROS Sucursal Villavicencio</t>
  </si>
  <si>
    <t>Contratar el servicio de Mantenimiento preventivo, correctivo (incluye suministro e instalación de repuestos) para los trece (13) aires acondicionados de la Sucursal Villavicencio, asegurando su óptimo funcionamiento, brindando un clima adecuado para el personal que labora en las oficinas, así como para los visitantes que se tienen a diario, de igual manera la conservación de la UPS de la Sucursal la cual para su funcionamiento requiere contar con aire acondicionado</t>
  </si>
  <si>
    <t>Contratar el Servicio y Mantenimiento preventivo y correctivo para el normal funcionamiento de la central Telefonica Panasonic Modelo kx-tda 100</t>
  </si>
  <si>
    <t xml:space="preserve">El arrendador concede al arrendatario el goce del inmueble que en adelante se identifica por su direccion, de acuerdo con el inventario que las partes firman por separado, el cual forma parte del mismo contrato </t>
  </si>
  <si>
    <t xml:space="preserve">Mantenimiento y Reparacion de Sillas de Oficina de La Sucursal Villavicencio </t>
  </si>
  <si>
    <t>Prestacion de Servicios De Grabacion, procesamiento y Personalizacion de carnets para el ramo de accidentes Personales</t>
  </si>
  <si>
    <t>Yopal</t>
  </si>
  <si>
    <t>contratar la impresión de carnets en material pvc para los asegurados de las pólizas de accidentes personales y vida grupo emitidas en la sucursal yopal para la vigencia 2018</t>
  </si>
  <si>
    <t xml:space="preserve">prestacion del servicio de inspección de todo tipo de riesgos, capacitación especializada en seguros, administración y análisis de riesgos tanto del sector privado como del sector estatal por parte de la empresa jose a. cáceres y cía ltda. </t>
  </si>
  <si>
    <t>prestacion del servicio de inspección de todo tipo de riesgos, capacitación especializada en seguros, administración y análisis de riesgos tanto del sector privado como del sector estatal por parte de la empresa lópez villamarín consultores.</t>
  </si>
  <si>
    <t>realizar mantenimiento preventivo a los aires acondicionados de la sucursal yopal correspondiente al año 2018, aires tipo piso techo r22-220v y 2 tipo mini split r22-220v.</t>
  </si>
  <si>
    <t>Pasto</t>
  </si>
  <si>
    <t>contratar el servicio de inspeccion de riesgos para sucripcion de la sucursal pasto.</t>
  </si>
  <si>
    <t>contratar el servicio de mantenimiento de la planta telefonica de la sucursal pasto.</t>
  </si>
  <si>
    <t>contratar el servicio de mantenimiento de la aire acondicionado rack de la sucursal pasto.</t>
  </si>
  <si>
    <t>contratar el servicio de mantenimiento de la fotocopiadora de la sucursal pasto.</t>
  </si>
  <si>
    <t>contratar el servicio de mantenimiento de la planta electrica de la sucursal pasto.</t>
  </si>
  <si>
    <t>Riohacha</t>
  </si>
  <si>
    <t>Orden de Servicio Digitaliazaione Impresión carnes polizas Ap</t>
  </si>
  <si>
    <t>Orden de Servicio mantenimiento Planta Electirca</t>
  </si>
  <si>
    <t>Orden de Servicio Mantenimiento Aires Acondicionados</t>
  </si>
  <si>
    <t>Orden de Servicio Arriendo Espacio Planta Electriva</t>
  </si>
  <si>
    <t>Sincelejo</t>
  </si>
  <si>
    <t>contratar el servicio de mantenimiento de los aires acondicionados de la sucursal sincelejo.</t>
  </si>
  <si>
    <t>contratar el servicio de parqueadero para tres vehiculo de tres funcionarios de la sucursal sincelejo.</t>
  </si>
  <si>
    <t>contratar el servicio de elaboracion e impresión de los carnets de las polizas de accidentes personales de la sucursal sincelejo.</t>
  </si>
  <si>
    <t>contratar el servicio de mantenimiento de la planta electrica de la sucursal sincelejo.</t>
  </si>
  <si>
    <t xml:space="preserve">Gerencia de Inversiones </t>
  </si>
  <si>
    <t xml:space="preserve">Contratrar los servicios de cálculo, determinación y proveeduría o suministro de información para la valoración de las inversiones de La Previsora  S.A.
</t>
  </si>
  <si>
    <t>24 meses</t>
  </si>
  <si>
    <t>Asesoría en implicaciones jurídicas referente a operaciones cambiarias</t>
  </si>
  <si>
    <t>CERRADA - ORDEN DE SERVICIO</t>
  </si>
  <si>
    <t>Gerencia de Riesgo</t>
  </si>
  <si>
    <t>Contratación consultoría especializada Actuario responsable</t>
  </si>
  <si>
    <t xml:space="preserve">Servicios de consultoría especializada para el mantenimiento de la línea ética de Previsora </t>
  </si>
  <si>
    <t>Servicios de consultoría especializada para implementación de estrategias de continuidad de negocio</t>
  </si>
  <si>
    <t>Servicios de consultoría especializada para seguridad en la información</t>
  </si>
  <si>
    <t>Mantenimiento de base de datos recopilada de agencias internacionales y organismos de control disciplinario nacional</t>
  </si>
  <si>
    <t>Ibague</t>
  </si>
  <si>
    <t>mantenimiento extintores proveedor VICTOR ALFONSO CAÑON MUÑOZ</t>
  </si>
  <si>
    <t>3 dias</t>
  </si>
  <si>
    <t>mantenimiento aire acondicionado</t>
  </si>
  <si>
    <t>mantenimiento fotocopiadora proveedor JUAN CARLOS DUQUE</t>
  </si>
  <si>
    <t>contrato elaboracion carnet accidentes personales juveniles Proveedor OSVALDO ELIECER  HOLGUIN</t>
  </si>
  <si>
    <t>contrato inspector de riesgos proveedor CONSIGES S.A.S</t>
  </si>
  <si>
    <t>contrato inspector de riesgos proveedor INGETECHS COLOMBIA GROUP</t>
  </si>
  <si>
    <t>Armenia</t>
  </si>
  <si>
    <t>compra de dos equipos de aire acondicionado para uso de la sala de ventas y area comercial suc armenia</t>
  </si>
  <si>
    <t>compra de dos telefonos para uso del gerente y subgerente suc armenia</t>
  </si>
  <si>
    <t>15 dias</t>
  </si>
  <si>
    <t>VICEPRESIDENCIA DE INDEMNIZACIONES</t>
  </si>
  <si>
    <t>Gerencia de Indemnizaciones Soat, Vida y Ap</t>
  </si>
  <si>
    <t>Realizar la contratación del servicio de auditoría médica, técnica y jurídica de los reclamos presentados a nivel nacional, tanto por personas naturales como jurídicas, que afecten los amparos de las pólizas de los ramos de Seguro Obligatorio de Accidentes de Tránsito - SOAT  y Accidentes Personales que fueron expedidas por la Compañía.</t>
  </si>
  <si>
    <t>36 meses</t>
  </si>
  <si>
    <t>Gerencia de Sucursales</t>
  </si>
  <si>
    <t>Servicios de coordinación y logística para el alojamiento, transporte terrestre urbano, terrestre intermunicipal y aéreo y manutención para los intermediarios de seguros (agentes y agencias) y demás acompañantes designados por LA PREVISORA S.A. Compañía de Seguros para desarrollar el plan de Incentivos Previpass 2017 (Singapur y Cartagena)</t>
  </si>
  <si>
    <t>Desarrollo y funcionamiento del Sistema Unificado de Consulta de intermediarios (SUCIS) greimial en cumplimiento de la Circular 050/2015</t>
  </si>
  <si>
    <t>Plataforma de redenciones para aliados estrategicos Plan de Incentivos Previpass 2018</t>
  </si>
  <si>
    <t>Bonos premiación del segundo semestre de 2017, plan de incentivos sucursales</t>
  </si>
  <si>
    <t>Suministro de bonos regalo para generar incentivos adicionales a su fuerza de ventas realizada a través de sus intermediarios de seguros como también a la gestión comercial que las sucursales realizan para incrementar las ventas en los ramos de la compañía</t>
  </si>
  <si>
    <t>Servicios de coordinación y logística para el alojamiento, transporte terrestre urbano, terrestre intermunicipal y aéreo y manutención para los funcionarios y Directivos de la compañia  de seguros  y demás acompañantes designados por LA PREVISORA S.A. Plan de Incentivos  Previpass 2017 (Valle de Cauca  -Panama)</t>
  </si>
  <si>
    <t xml:space="preserve">Formación para Aliados Estratégicos – Circular 050/2015
</t>
  </si>
  <si>
    <t>Servicio de consulta en línea de datos personales, e información comercial  de personas naturales y/o jurídicas que se encuentren en  procesos de vinculación y/o vinculadas con la Compañía y la generación de procesos que permitan gestionar el riesgo.</t>
  </si>
  <si>
    <t>Servicios de coordinación y logística para el alojamiento, transporte terrestre urbano, terrestre intermunicipal y aéreo y manutención para los intermediarios de seguros (agentes y agencias) y demás acompañantes designados por LA PREVISORA S.A. Compañía de Seguros para desarrollar el plan de Incentivos Previpass 2017 (Singapur - Cartagena)</t>
  </si>
  <si>
    <t>Popayán</t>
  </si>
  <si>
    <t xml:space="preserve">Contratar el servicio de instalaciones eléctricas y puntos de red </t>
  </si>
  <si>
    <t xml:space="preserve">Contratar el servicio de mantenimiento de muebles y enseres </t>
  </si>
  <si>
    <t xml:space="preserve">Contratar el servicio de mantenimiento de l aire acondicionado y cuarto de aire </t>
  </si>
  <si>
    <t xml:space="preserve">Contratar el servicio de mantenimiento de la planta de telefónica de la sucursal Popayán </t>
  </si>
  <si>
    <t xml:space="preserve">Contratar el servicio de inspección de riesgos </t>
  </si>
  <si>
    <t xml:space="preserve">Contratar el servicio de elaboración de Carnet </t>
  </si>
  <si>
    <t xml:space="preserve">Contratar el servicio de fotocopias </t>
  </si>
  <si>
    <t xml:space="preserve">Gerencia Jurídica </t>
  </si>
  <si>
    <t>Prestación de servicios profesionales como abogado, para la asesoría, apoyo y acompañamiento permanente en todos aquellos temas relacionados con las funciones asignadas a la Gerencia Jurídica y que esta le solicite atender en cualquier rama del derecho y en especial en derecho comercial y de seguros</t>
  </si>
  <si>
    <t>Afiliación de La Previsora como socio colectivo de Acoldese, que refiere beneficios que le permiten a la Compañía una constante actualización en los diferentes temas normativos y jurisprudenciales que impactan al sector asegurador, así como su participación en debates sobre temas de seguros de interés, en las denominadas tertulias académicas.</t>
  </si>
  <si>
    <t>Prestación de servicios profesionales para realizar el trámite de registros y renovaciones de La Previsora ante la Superintendencia de Industria y Comercio.</t>
  </si>
  <si>
    <t>Renovación Orden de Servicio - Prestación de servicios profesionales como abogado, para la asesoría, apoyo y acompañamiento permanente en todos aquellos temas relacionados con las funciones asignadas a la Gerencia Jurídica y que esta le solicite atender en cualquier rama del derecho y en especial en derecho comercial y de seguros</t>
  </si>
  <si>
    <t>Consultoría para el acompañamiento en la implementación de la función de cumplimiento normativo a cargo de la Gerencia Jurídica (metodologías, procedimientos, flujos de los procesos requeridos, articulación de funciones con las áreas ya existentes (Riesgo, Control Interno, etc).</t>
  </si>
  <si>
    <t>Por definir alcance</t>
  </si>
  <si>
    <t xml:space="preserve">Oficina De Mercadeo Y Publicidad </t>
  </si>
  <si>
    <t>Contratar los servicios profesionales parea el suministro, marcación con el logo de PREVISORA de material promocional de la compañía para los obsequios de fin de año</t>
  </si>
  <si>
    <t>Contratar los servicios de elaboración y suministro de piezas graficas impresas de material publicitario, material P.O.P (punto de compra), Merchandising y correo directo de LA PREVISORA S.A. (Prórroga y adición)</t>
  </si>
  <si>
    <t>Contratar los servicios profesionales de banco de fotos y videos</t>
  </si>
  <si>
    <t>Contratar los servicios profesionales de publicidad desarrollando actividades de mercadeo relacional, programas de lealtad y estrategias CRM mediante el acompañamiento comercial a nivel nacional en las diferentes actividades que requiera LA PREVISORA.</t>
  </si>
  <si>
    <t>Contratar los servicios profesionales parea el suministro, marcación con el logo de PREVISORA de material promocional de la compañía</t>
  </si>
  <si>
    <t xml:space="preserve">Contratar los servicios profesionales para desarrollar toda la creatividad y la logística en la realización y participación en actividades bajo la técnica publicitaria denominada  BTL (por sus siglas en inglés Below the line) de experiencia de marca y en eventos que requieran el acompañamiento comercial a nivel nacional en las diferentes acciones comerciales en los que solicite LA PREVISORA S.A. Diseñar el material de branding requerido como apoyo para las diferentes actividades y desarrollar cada actividad de acuerdo con los lineamientos requeridos por LA PREVISORA S.A. consistentes en emplear formas de comunicación dirigidas a un segmento específico (target) empleando la creatividad, la sorpresa o el sentido de oportunidad, creando a su vez canales novedosos para comunicar el mensaje deseado. </t>
  </si>
  <si>
    <t>Contratar los servicios de coordinación logística para el alojamiento, transporte terrestre urbano, terrestre intermunicipal y aéreo, así como la disponibilidad de auditorio o salón dotado de todas las ayudas audiovisuales y tecnológicas,  la manutención de los funcionarios de LA PREVISORA S.A. y personas de acompañamientos logístico, y demás acompañantes designados por LA PREVISORA S.A., para los comités de gestión que se realizarán durante el 2018</t>
  </si>
  <si>
    <t xml:space="preserve">Contratar los servicios de marketing digital para diseñar, implementar, administrar y controlar la estrategia de LA PREVISORA en sus canales digitales mediante la realización de acciones que contribuyan al posicionamiento y generación de leads (SEO-SEM-contenidos y pauta publicitaria) en redes sociales y pagina web-Blog, generar contenidos que contribuyan a mejorar de manera permanente la interacción y  crecimiento de las comunidades de forma orgánica y paga. (Prórroga y adición al Contrato 033-2017)
</t>
  </si>
  <si>
    <t>Contratar los servicios de diseño de piezas graficas de acuerdo a las necesidades de PREVISORA.</t>
  </si>
  <si>
    <t>11.5 meses</t>
  </si>
  <si>
    <t>Contratar los servicios de material de exposición de marca</t>
  </si>
  <si>
    <t xml:space="preserve">Gerencia de Cartera </t>
  </si>
  <si>
    <t>Servicio de consulta del historial crediticio de clientes e intermediarios y procesos especiales para evaluación de cartera.</t>
  </si>
  <si>
    <t xml:space="preserve">Gestión preventiva  de cartera a través de mensajes de texto, correos electrónicos y llamadas telefónicas para recordación del pago. </t>
  </si>
  <si>
    <t>Prestar la colaboración empresarial entre las partes, tendiente a facilitar a los tomadores y/o asegurados, la adquisición de los seguros comercializados por PREVISORA (financiación de primas).</t>
  </si>
  <si>
    <t>GIRO DEL NEGOCIO - CONVENIO DE COLABORACIÓN EMPRESARIAL</t>
  </si>
  <si>
    <t>Cali</t>
  </si>
  <si>
    <t>Alquiler de Fotocopiadora y Fotocopias</t>
  </si>
  <si>
    <t>Contratos de Inspección de Riesgos</t>
  </si>
  <si>
    <t xml:space="preserve">El servicio de parqueadero para  vehículos de Funcionarios </t>
  </si>
  <si>
    <t>Alquiler de salones y/o auditorios  con capacidad hasta para 80 personas, capacitaciones intermediarios</t>
  </si>
  <si>
    <t>Mantenimiento de Puertas</t>
  </si>
  <si>
    <t>Mantenimiento Telefonos</t>
  </si>
  <si>
    <t>Mantenimiento de Sillas</t>
  </si>
  <si>
    <t>Mantenimiento Inmobiliario</t>
  </si>
  <si>
    <t>Mantenimiento de Aire Acondiciondo</t>
  </si>
  <si>
    <t>Arrendamiento de la oficina identificada como piso 27 del edificio  Corficolombiana ubicado en la Calle 10 no  4 – 47 (funciona el CAD)</t>
  </si>
  <si>
    <t>Cartagena</t>
  </si>
  <si>
    <t>contratar compra de aires acondicionados faltantes para reemplazo</t>
  </si>
  <si>
    <t xml:space="preserve">contratar compra de sillas pupitre sala de eventos </t>
  </si>
  <si>
    <t>contratar servicio de talleres y capacitacion para poliza ap ante la gobernacion</t>
  </si>
  <si>
    <t>contratar alquiler parqueadero automoviles funcionarios sucursal</t>
  </si>
  <si>
    <t>contratar servicio de asistencia medica inmediata a segurados polizas ap</t>
  </si>
  <si>
    <t>contratar el servicio de mantenimiento de aires acondicionados de la sucursal cartagena</t>
  </si>
  <si>
    <t>contratar el servicio de mantenimiento de la planta electrica de la sucursal cartagena</t>
  </si>
  <si>
    <t>contratar la marcacion de carnet para asegurados polizas ap</t>
  </si>
  <si>
    <t>contratar servicio de inspector de riesgos para expedicion polizas ramos tecnicos y generales - proserpuertos</t>
  </si>
  <si>
    <t>contratar servicio de inspector de riesgos para expedicion polizas ramos tecnicos y generales - aiseg ltda</t>
  </si>
  <si>
    <t>contratar servicio de inspector de riesgos para expedicion polizas ramos tecnicos y generales - carlos harris</t>
  </si>
  <si>
    <t>contratar arriendo fotocopiadora sucursal</t>
  </si>
  <si>
    <t>Gerencia de Talento Humano</t>
  </si>
  <si>
    <t xml:space="preserve">Adición al contrato  de suministro del personal temporal en misión, a fin de cubrir los reemplazos de los funcionarios que se encuentren en vacaciones, en uso de licencia de maternidad, en incapacidad por enfermedad o por incrementos en la producción y/o en los demás casos descritos en la ley. </t>
  </si>
  <si>
    <t>2 años 11 meses</t>
  </si>
  <si>
    <r>
      <t>Apoyo procesos laborales -</t>
    </r>
    <r>
      <rPr>
        <sz val="11"/>
        <color rgb="FFFF0000"/>
        <rFont val="Arial"/>
        <family val="2"/>
      </rPr>
      <t xml:space="preserve"> Pendiente realizar traslado presupuestal</t>
    </r>
  </si>
  <si>
    <t>contratar póliza de directivos del plan de beneficios</t>
  </si>
  <si>
    <t>contratar el suministro de bonos canasta para directivos</t>
  </si>
  <si>
    <r>
      <t>Adición en dinero al contrato de suministro de bonos canasta para directivos -</t>
    </r>
    <r>
      <rPr>
        <sz val="11"/>
        <color rgb="FFFF0000"/>
        <rFont val="Arial"/>
        <family val="2"/>
      </rPr>
      <t xml:space="preserve"> Pendiente realizar traslado presupuestal</t>
    </r>
  </si>
  <si>
    <t>adición al contrato de servicios profesionales en todos los temas laborales y de seguridad social integral</t>
  </si>
  <si>
    <t>contratar la empresa que suministre a titulo de compraventa bonos y/o talonarios de dotación canjeables únicamente por vestido y calzado de labor</t>
  </si>
  <si>
    <t xml:space="preserve">contratar la empresa que realice la medición de clima laboral </t>
  </si>
  <si>
    <t>Centro de Servicios Masivos</t>
  </si>
  <si>
    <t>compra impresora multifuncional masivos</t>
  </si>
  <si>
    <t>mantenimiento plantas telefonicas  cafam y cedritos</t>
  </si>
  <si>
    <t>Contratar el Servicio de impresión de carnets para los asegurados de las pólizas de Accidentes Personales Y Vida Grupo emitidas en la Sucursal Centro de Servicios Masivos, por ambas caras, con alta resolución , alta durabilidad, resistencia y calidad utilizando sus propios medios y equipos, de acuerdo con la información suministrada por El Contratante.</t>
  </si>
  <si>
    <t xml:space="preserve">Contratar el servicio de inspección de riesgos dentro y fuera de Bogotá DC a bienes solicitados por  LA PREVISORA S.A. COMPAÑÍA DE SEGUROS Sucursal Centro de Servicios Masivos y puntos dSan Andres, Providencia y Santa Catalina,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Políticas de Análisis de Riesgo para Ramos Técnicos y Seguros Generales, así como el servicio de capacitación especializada en seguros, administración y análisis de riesgos en diferentes sectores de la economía y especialmente en el sector privado
</t>
  </si>
  <si>
    <t xml:space="preserve">Contratar el servicio de inspección de riesgos dentro y fuera de Bogotá DC a bienes solicitados por  LA PREVISORA S.A. COMPAÑÍA DE SEGUROS Sucursal Centro de Servicios Masivos y puntos de venta CAFAM y CEDRITOS,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Políticas de Análisis de Riesgo para Ramos Técnicos y Seguros Generales, así como el servicio de capacitación especializada en seguros, administración y análisis de riesgos en diferentes sectores de la economía y especialmente en el sector privado
</t>
  </si>
  <si>
    <t>Subgerencia Administración de Personal</t>
  </si>
  <si>
    <t>decoración navidad</t>
  </si>
  <si>
    <t>reconocimiento funcionarios (rifas, concursos fin de año)</t>
  </si>
  <si>
    <t>regalos de los niños</t>
  </si>
  <si>
    <t>póliza h y c</t>
  </si>
  <si>
    <t>póliza exequias</t>
  </si>
  <si>
    <t>póliza de vida grupo</t>
  </si>
  <si>
    <t>póliza de vida deudores</t>
  </si>
  <si>
    <t>póliza de incendio y terremoto</t>
  </si>
  <si>
    <t>entrenador de futbol</t>
  </si>
  <si>
    <t>sumistro de tortas para cumpleaños</t>
  </si>
  <si>
    <t>Compra de elementos de seguridad ( Camillas, elementos de botiquin,  rutas de evacuación)</t>
  </si>
  <si>
    <t>Regional Estatal</t>
  </si>
  <si>
    <t>contratar a sertco s&amp;s ltda   para el servicio de fotocopiado y escaneo integral para la sucursal estatal.</t>
  </si>
  <si>
    <t>contratar a risk y lost eu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</si>
  <si>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a roberto jaramillo linares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</si>
  <si>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a consiges s.a.s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</si>
  <si>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a ingetech colombian group sas claims &amp; risk managment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</si>
  <si>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el servicio de osvaldo eliecer holguín orduz  para la grabación, procesamiento y personalización de carnets para el ramo de accidentes personales, según pólizas suscritas por la previsora s.a compañía de seguros  a través de la sucursal estatal</t>
  </si>
  <si>
    <t>contratar el servicio de johanna melissa castro suarez para realizar las liquidaciones de las uniones temporales creadas por previsora seguros-sucursal estatal., de igual forma, el trámite pertinente para cancelar los registros únicos tributarios rut ante la dian</t>
  </si>
  <si>
    <t>contratar el servicio de la industria nacional de gaseosas s.a. para el  suministro de agua en botellón de 20 litros  para la sucursal estatal.</t>
  </si>
  <si>
    <t>Gerencia Contable y Tributaria</t>
  </si>
  <si>
    <t>Adición al Contrato de Asesoría Tributaria No. 023-2017</t>
  </si>
  <si>
    <t>Prorroga</t>
  </si>
  <si>
    <t>2 meses 8 días</t>
  </si>
  <si>
    <t>Asesoría Jurídica - Tributaria Demanda Compensación Pago en Exceso Declaración de Renta 2012</t>
  </si>
  <si>
    <t>No aplica</t>
  </si>
  <si>
    <t>Sujeto a la finalización de la demanda.</t>
  </si>
  <si>
    <t>Contrato de Consultoría NIIF</t>
  </si>
  <si>
    <t>Contrato de Asesoría Tributaria</t>
  </si>
  <si>
    <t>Asesoría en parametrización y elaboración de medios magneticos</t>
  </si>
  <si>
    <t>Subgerencia De Inteligencia De Mercados</t>
  </si>
  <si>
    <t>consultoria para definir plan de mejora de calidad y completitiud de fuentes dfe informacion</t>
  </si>
  <si>
    <t xml:space="preserve">contratar el servicio de capacitacion en el uso del sic como herramienta para la gestion comercial, tanto en los modulos exitentes como en los nuevos </t>
  </si>
  <si>
    <t>consultoria para el diseño del lago de datos  (vigencia futura del  contrato firmado en 2017)</t>
  </si>
  <si>
    <t>consultoria para la implementacion del lago de datos</t>
  </si>
  <si>
    <t xml:space="preserve">adquirir bases de datos de empresas como parte de la estrategia de marketing digital y  comercial para el segmento privado </t>
  </si>
  <si>
    <t xml:space="preserve">contratar una bolsa de investigacion de mercados para dar respuesta a requerimientos de informacion de las difreentes areas de la compañía  </t>
  </si>
  <si>
    <t>contratar el servicio de entrega diaria de noticias y contenidos relacionados con el sector asegurador y dos sectores adicionales de interes, y la entrega semestral de informes economicos de los sectores seleccionados</t>
  </si>
  <si>
    <t>Medellin</t>
  </si>
  <si>
    <t xml:space="preserve">instalacion aire acondicionado auditorio </t>
  </si>
  <si>
    <t xml:space="preserve">NO </t>
  </si>
  <si>
    <t xml:space="preserve">adecuacion (pintura y demas pendientes) oficina front medellin </t>
  </si>
  <si>
    <t xml:space="preserve">mantenimiento preventivo y correctivo aire acondicionado </t>
  </si>
  <si>
    <t xml:space="preserve">mantenimiento preventivo y correctivo planta telefonica </t>
  </si>
  <si>
    <t xml:space="preserve">alquiler outsourcing fotocopiado </t>
  </si>
  <si>
    <t>inspeccion de riesgos de seguros generales-carlos jaramillo</t>
  </si>
  <si>
    <t xml:space="preserve">inspeccion de riesgos de seguros generales-myriam gonzalez </t>
  </si>
  <si>
    <t xml:space="preserve">inspeccion de riesgos de seguros generales-s de jr consultores </t>
  </si>
  <si>
    <t xml:space="preserve">inspeccion de riesgos de seguros generales-am ajustadores </t>
  </si>
  <si>
    <t xml:space="preserve">inspeccion de riesgos de seguros generales -alvaro osorio </t>
  </si>
  <si>
    <t xml:space="preserve">inspeccion de riesgos de seguros generales-autotest </t>
  </si>
  <si>
    <t>Gerencia Técnica de Automóviles</t>
  </si>
  <si>
    <t xml:space="preserve">El Proveedor Se Compromete Con La Previsora S.A. A Prestar A Sus Asegurados A Nivel Nacional El Servicio De Asistencia Vehicular, Domiciliaria y  Productos Derivados De Los Ramos Patrimoniales Según Lo Estipulado Por La Gerencia Encargada. </t>
  </si>
  <si>
    <t>INVITACION ABIERTA</t>
  </si>
  <si>
    <t>EL proveedor se compromete con Previsora Seguros, a efectuar la inspección a los potenciales asegurados, y servicios de marcación vehicular y revisión técnico mecánica conforme disponga la compañía - debe iniciar el 14.01.2019.</t>
  </si>
  <si>
    <t xml:space="preserve">Con el estudio de mercado se estimará este valor. </t>
  </si>
  <si>
    <t xml:space="preserve">Contratación de un proveedor que suministre el servicio de administración de riesgo, seguridad y prevencial vial a las empresas con flotas de vehiculos a nivel nacional. </t>
  </si>
  <si>
    <t>Quibdo</t>
  </si>
  <si>
    <t>contratar el servicio de mantenimiento de los aires acondicionados</t>
  </si>
  <si>
    <t>contratar el servicio de mantenimiento de la planta electrica de la sucursal quibdo</t>
  </si>
  <si>
    <t>contrato de local de archivo</t>
  </si>
  <si>
    <t>Subgerencia de Licitaciones</t>
  </si>
  <si>
    <t>contratar la prestación de servicios de una publicación especializada en un portal electrónico, que contenga: normatividad, jurisprudencia, doctrina y comentarios relacionados con la contratación estatal.</t>
  </si>
  <si>
    <t xml:space="preserve">prestación de servicios profesionales y asesoría a la previsora s.a. compañía de seguros en los procesos en los que participe como oferente, sin consideración a la cuantía, realizando entre otras actividades: análisis de prepliegos, pliegos, así como la asistencia a audiencias o actuaciones que requiera la intervención escrita u oral de parte de la compañía en los procesos en los que participe. </t>
  </si>
  <si>
    <t>Oficina de Control Interno</t>
  </si>
  <si>
    <t xml:space="preserve">Servicios para la realizacion de auditorias internas de gestion, auditorias de calidad, auditoria ambiental, valoracion del riesgo y seguimiento al sistema d econtrol interno.  </t>
  </si>
  <si>
    <t xml:space="preserve">24 meses </t>
  </si>
  <si>
    <t>$889,200, 000</t>
  </si>
  <si>
    <t>Gerencia de Tecnología de la Información</t>
  </si>
  <si>
    <t>Prestación de servicios Luis Rodríguez</t>
  </si>
  <si>
    <t>Soporte y Mantenimiento a solución Adobe</t>
  </si>
  <si>
    <t>Soporte y mtto OIM</t>
  </si>
  <si>
    <t>Enlace  a BanRep y Superfinanciera</t>
  </si>
  <si>
    <t>Compra de esquema de ACS</t>
  </si>
  <si>
    <t>Soporte y Mantenimiento Infraestructura convergente - Dataprotector</t>
  </si>
  <si>
    <t>Soporte y Mantenimiento SOATSOFT Y SUPERSOFT</t>
  </si>
  <si>
    <t xml:space="preserve">Soporte y Mantenimiento a baterias UPS de 50 KVA casa matriz </t>
  </si>
  <si>
    <t>Compra de licenciamiento Oracle para ERP financiero</t>
  </si>
  <si>
    <t>Solución de Seguridad Informática</t>
  </si>
  <si>
    <t>Proyecto de Gestión Documental</t>
  </si>
  <si>
    <t>Licencias para Proyecto de Gestión Documental</t>
  </si>
  <si>
    <t>Suscripción de licenciamiento Salesforce y ampliación capacidad de licenciamiento.</t>
  </si>
  <si>
    <t>Compra de Switch Core para casa matriz</t>
  </si>
  <si>
    <t>Compra de Partes y Repuestos</t>
  </si>
  <si>
    <t>ORDEN DE SERVICIO</t>
  </si>
  <si>
    <t>Compra de Firewall</t>
  </si>
  <si>
    <t>36  meses</t>
  </si>
  <si>
    <t>Soporte Firewall</t>
  </si>
  <si>
    <t>Custodia, almacenamiento y transporte de cintas</t>
  </si>
  <si>
    <t>Prestación de servicios John Muñoz</t>
  </si>
  <si>
    <t>Consultoría actualización de PETI</t>
  </si>
  <si>
    <t>Firmas Digitales</t>
  </si>
  <si>
    <t>SSL</t>
  </si>
  <si>
    <t>Administración de la Red LAN</t>
  </si>
  <si>
    <t>Soporte y Mantenimiento WIFI</t>
  </si>
  <si>
    <t>Soporte y Mantenimiento Embarcadero/idera</t>
  </si>
  <si>
    <t>24  meses</t>
  </si>
  <si>
    <t>Soporte y Mantenimiento ERA</t>
  </si>
  <si>
    <t>Soporte y Mantenimiento página web</t>
  </si>
  <si>
    <t>Soporte y Mantenimiento intranet, junta directiva y app movil</t>
  </si>
  <si>
    <t>Soporte y Mantenimiento Calltech</t>
  </si>
  <si>
    <t>Renovación Soporte y Mantenimiento a licencias Microsoft</t>
  </si>
  <si>
    <t>Renovación Soporte y Mantenimiento a Bases de Datos Oracle - Asesoftware</t>
  </si>
  <si>
    <t>Soporte y Mantenimiento licencias OIM</t>
  </si>
  <si>
    <t>Soporte y Mantenimiento a Licencias OnBase</t>
  </si>
  <si>
    <t>Soporte Especializado Salesforce</t>
  </si>
  <si>
    <t>Soporte y Mantenmiento Levin</t>
  </si>
  <si>
    <t>Traslado del datacenter</t>
  </si>
  <si>
    <t>Compra de servidores</t>
  </si>
  <si>
    <t>Compra de licenciamiento Microsoft - Usuario final</t>
  </si>
  <si>
    <t>Compra de dispositivos para la ampliación del almacenamiento 3par</t>
  </si>
  <si>
    <t>Soporte y Mantenimiento SAS</t>
  </si>
  <si>
    <t>Adicion</t>
  </si>
  <si>
    <t>Soporte y Mantenimiento Sapiens</t>
  </si>
  <si>
    <t>Licenciamiento, Soporte y Mantenimiento de Antivirus</t>
  </si>
  <si>
    <t>Soporte a biométricos</t>
  </si>
  <si>
    <t>Sistema de acceso biométrico</t>
  </si>
  <si>
    <t xml:space="preserve">adquisicion de la herramienta para la implementacion del lago de datos </t>
  </si>
  <si>
    <t>Contratar la implementación del nuevo Core de seguros</t>
  </si>
  <si>
    <t>Contratar consultorías para el Core de seguros nuevo</t>
  </si>
  <si>
    <t>Solución de Facturación electrónica</t>
  </si>
  <si>
    <t>Ampliación de garantías de equipos Core LAN</t>
  </si>
  <si>
    <t>Renovación, actualización y soporte a licenciamiento CITRIX</t>
  </si>
  <si>
    <t>Soporte y Mantenimiento Sybase</t>
  </si>
  <si>
    <t>Compra de una solución de Voz IP</t>
  </si>
  <si>
    <t>Inversión para proyectos SISE</t>
  </si>
  <si>
    <t>Soporte y Mantenimiento SISE</t>
  </si>
  <si>
    <t>Soporte y Mantenimiento Formatos normativos</t>
  </si>
  <si>
    <t>Adquisición de software de procesos judiciales</t>
  </si>
  <si>
    <t>Soporte y Mantenimiento Midas</t>
  </si>
  <si>
    <t>Soporte y Mantenimiento Isolucion</t>
  </si>
  <si>
    <t>Soporte y Mantenimiento a licenciamiento VMWARE</t>
  </si>
  <si>
    <t>Soporte y Mantenimiento licencia VTL</t>
  </si>
  <si>
    <t>Soporte y Mantenimieto Datacipres</t>
  </si>
  <si>
    <t>Compra de servidores de OIM</t>
  </si>
  <si>
    <t>Soporte y Mantenimiento a software de certificados tributarios</t>
  </si>
  <si>
    <t>Soporte y Mantenimiento al aplicativo Bizagi</t>
  </si>
  <si>
    <t>Soporte y Mantenimiento aplicativo conciso</t>
  </si>
  <si>
    <t>Soporte y Mantenimiento Qlikview</t>
  </si>
  <si>
    <t>Consultoría Procesos Judiciales</t>
  </si>
  <si>
    <t>Licenciamiento herramienta de procesos judiciales</t>
  </si>
  <si>
    <t>Suscripción de licenciamiento Bizagi</t>
  </si>
  <si>
    <t>Soporte y Mantenimiento Quickscore</t>
  </si>
  <si>
    <t>Arrendamiento de equipos de cómputo para funcionarios</t>
  </si>
  <si>
    <t>Soporte y Mantenimiento PREVISORACRECE</t>
  </si>
  <si>
    <t>Mejoramiento de la plataforma Quickscore</t>
  </si>
  <si>
    <t>Soporte y Mantenimiento Emblem</t>
  </si>
  <si>
    <t>Soporte y Mantenimiento plataforma Microsoft (Exchage, wsus, terminal etc)</t>
  </si>
  <si>
    <t>Soporte y Mantenimiento PORFIN</t>
  </si>
  <si>
    <t>Consultoría evaluación del Core actual</t>
  </si>
  <si>
    <t>Otro si contrato canales de datos</t>
  </si>
  <si>
    <t>Suscripción Linux
5 servidores ((2)OIM, (1) Procesos Judiciales, (2)SISE R2))</t>
  </si>
  <si>
    <t>Licencias de Terminal 200 Microsoft</t>
  </si>
  <si>
    <t>Mejoras salas vicepresidencias para videoconferencia</t>
  </si>
  <si>
    <t>Parlantes jabra (Videoconferencia)</t>
  </si>
  <si>
    <t>Licenciamiento SQL Microsoft</t>
  </si>
  <si>
    <t>Compra de licencias OIM</t>
  </si>
  <si>
    <t>Consultoría evaluación herramientas lago de datos</t>
  </si>
  <si>
    <t>Gerencia De Servicio</t>
  </si>
  <si>
    <t>DCF: Prestación de los servicios profesionales como Defensor del Consumidor Financiero, para ejercer con autonomia e independencia y garantizar que se atienda de forma eficaz, eficiente y oportuna a los Consumidores Financieros de todas las zonas del país en las cuales La Previsora S.A. Compañía de Seguros preste sus servicios.</t>
  </si>
  <si>
    <t>PTE: Material POP para resarcimientos, educación financiera y campañas de servicio al cliente</t>
  </si>
  <si>
    <t>C/4 meses</t>
  </si>
  <si>
    <t>PTE: prestar el servicio de consulta en línea de datos personales, información comercial y gestión de cobranza de personas naturales y/o jurídicas que se encuentren en  procesos de vinculación y/o vinculadas con la Compañía y la generación de procesos que permitan gestionar el riesgo.</t>
  </si>
  <si>
    <t>MS LEGAL:  realizando el soporte al Comité de protección de datos personales y a la Gerencia de Servicio quienes cumplen la función de Oficial de protección de datos personales de la compañía, de esta manera, proveer a la organización de respaldo permanente para implementar mecanismos de orden jurídico y asistirla en la adaptación de sus procesos internos y de negocio, en todos los niveles de responsabilidad frente a la Ley de Protección de Datos Personales y normatividad relacionada, de tal forma que los deberes y obligaciones definidos sean apropiados en forma adecuada, verificable y permanente bajo los estándares y mejores prácticas de responsabilidad demostrada (accountabilty).</t>
  </si>
  <si>
    <t>PTE: Entregar a titulo de compraventa tiquetes, bonos, cupones o vales canjeables por productos y/o servicios en establecimientos comerciales ubicados en el territorio nacional para resarcimientos, y campañas de servicio al cliente</t>
  </si>
  <si>
    <t>PTE: Consultoria Customer Experience</t>
  </si>
  <si>
    <t>C/3 meses</t>
  </si>
  <si>
    <t>SEPA: Prestar los servicios profesionales para realizar el desarrollo de dos cursos virtuales para el programa de educación financiera “Saber Seguro”, contemplando la entrega de contenidos, diseño de piezas de apoyo, montaje en la plataforma de cursos actual y con base en el esquema de diseño mejorar los cursos ya existentes, así mismo, administrar la página www.saberseguro.com junto con la plataforma de cursos virtuales, generando el respectivo mantenimiento y entrega de información requerida por Previsora Seguros</t>
  </si>
  <si>
    <t>MUSICAR: Prestación de servicios de mensajes en espera telefonica Publi-hold con cubirmiento en 23 puntos.</t>
  </si>
  <si>
    <t>MILLENIUM BPO: Prestar el servicio de operación y administracion del contact center a nivel nacional</t>
  </si>
  <si>
    <t>23 meses</t>
  </si>
  <si>
    <t>Pereira</t>
  </si>
  <si>
    <t xml:space="preserve">contratar compra de sillas </t>
  </si>
  <si>
    <t>contratar el servicio de mantenimiento de aires acondicionados de la sucursal pereira</t>
  </si>
  <si>
    <t>contratar servicio de inspector de riesgos para expedicion polizas ramos tecnicos y generales - barahona</t>
  </si>
  <si>
    <t>contratar servicio de inspector de riesgos para expedicion polizas ramos tecnicos y generales - ingetech</t>
  </si>
  <si>
    <t xml:space="preserve">contratar servicio de inspector de riesgos para expedicion polizas ramos tecnicos y generales - c&amp;m </t>
  </si>
  <si>
    <t>contratar compra de aires acondicionado faltante para sala de aliados</t>
  </si>
  <si>
    <t xml:space="preserve">Subgerencia de Recursos Físicos </t>
  </si>
  <si>
    <t>Contratar una inmobiliaria que se encargue de la  administración, arriendo o venta de los inmuebles que La Previsora le entregue para tal fin</t>
  </si>
  <si>
    <t>Mtto y Rep. Adtivas. Mtto y Rep. MyE. Otros Mttos. Mtto Máquinas industriales del café ubicadas en CM y Ger. Operaciones.</t>
  </si>
  <si>
    <t>Realizar la fumigación  trimestral contra insectos, plagas, rastreros y voladores, asi como control técnico preventivo y ataque directo a roedores (ratas y ratones), para el edificio de Casa Matriz, Edificio Vima, Almacén, etc</t>
  </si>
  <si>
    <t>Mtto y rep. adtivas. Mtto y Rep. MyE: Otros Mttos.  Gasolina planta eléctrica y vehículos. Colombia Compra Eficiente. Incremento 5% IPC</t>
  </si>
  <si>
    <t>Contratar  el servicio de mantenimiento preventivo y correctivo para el sistema de detección de incendio de casa matriz, sede sucursal estatal, oficina de la gerencia de operaciones.</t>
  </si>
  <si>
    <t>Contratar  el servicio de mantenimiento preventivo y correctivo para la planta electrica FG WILSON ubicada en el cuarto (4) nivel del aparcadero Las Palmas</t>
  </si>
  <si>
    <t>EN GARANTIA PARA LA VIGENCIA 2018</t>
  </si>
  <si>
    <t>Contratar el servicio de mantenimiento predictivo, preventivo, y calibración a los equipos biomedicos de propiedad de La Previsora S.A. Cía de Seguros</t>
  </si>
  <si>
    <t>Contratar el suministro para el los funcionarios y visitantes de Casa Matriz las bebidas hidratantes.</t>
  </si>
  <si>
    <t>Contratar el mantenimiento de vehículo Ford Ranger ONK-529 motovalle</t>
  </si>
  <si>
    <t>Contratar  el mantenimiento de vehículo Renault MKP-220 sanautos</t>
  </si>
  <si>
    <t>Contratar el  mantenimiento vehículo Toyota Fortuner RZM-415 carco</t>
  </si>
  <si>
    <t>Contratar  los servicios notariales para las deferentes areas de Casa Matriz</t>
  </si>
  <si>
    <t>Prestar el servicio de mantenimiento preventivo y correctivo de los siguientes elementos:
a) El equipo de presió conformado  por tres (3) bombas hidrulicas y dos (2) tanques hidroacumuladores, incluyendo el lavado y desinfección del tanque de reserva de agua dos (2) veces al año, equipos ubicados en el edificio de la Casa Matriz calle 57#9-07 Piso 1.
b) El sistema de inyectores de 5.5 HP y extractores de 5.5, 6.6 y de 2.0 HP ubicados en el aparcadero las Palmas calle 57#8-69.</t>
  </si>
  <si>
    <t>Transporte Urbano y Acarreos. Tte. Urbano. Serv. Mensajería Especializada.Thomas Express. Para Thomas se tiene VF. hasta diciembre 6.18 Se estima  $93.106.716.64 para cubrir el mes de dic. hasta el 31 de 2018.</t>
  </si>
  <si>
    <t>Realizar  el servicio de mantenimiento preventivo y correctivo a las puertas de seguridad y avisos luminosos de las sedes de La Previsora ubicadas en la ciudad de Bogotá.</t>
  </si>
  <si>
    <t>Prestar el servicio de mantenimiento tecnico preventivo y correctivo dos (2) veces al mes para los dos (2) ascensores ubicados en el edificio de casa matriz, Calle 57# 9-07 de la ciudad de Bogotá</t>
  </si>
  <si>
    <t>Prestar el servicio de mantenimiento preventivo y correctivo a los equipos de aire acondicionado de precisión ambiental y de confort de propiedad de LA PREVISORA ubicados en la casa matriz calle 57 N. 9-07 de la ciudad de Bogotá</t>
  </si>
  <si>
    <t>Inv. intangibles diferidos- otros. Inv. Seguros. TRANSPORTE DE VALORES. Incremento 8.7%</t>
  </si>
  <si>
    <t>Inv. intangibles diferidos- otros. Inv. Seguros. TODO RIESGO DAÑOS MATERIALES. Incremento 7%. Incluye valor prima e inclusiones y exclusiones.</t>
  </si>
  <si>
    <t>Inv. intangibles diferidos- otros. Inv. Seguros. SOAT.Incremento DEL 8%, según iformación de la Gerencia de Soat.</t>
  </si>
  <si>
    <t>Inv. intangibles diferidos- otros. Inv. Seguros. SERVIDORES PÚBLICOS. La poliza actual va hasta el mes de agosto.18. El valor proyectado corresponde al valor de 4 meses a partir del mes de septiembre e inclusión de 10 funcionarios mas.</t>
  </si>
  <si>
    <t>Inv. intangibles diferidos- otros. Inv. Seguros. INFIDELIDAD Y RIESGOS FINANCIEROS. El valor presupuestado corresponde al valor de 4 meses, toda vez que la póliza se adquirió por 18 meses que se cumplen en agosto.18. A menor tiempo, el valor de la póliza aumenta.</t>
  </si>
  <si>
    <t>Inv. intangibles diferidos- otros. Inv. Seguros. AUTOMOVILES. Incremento 7%</t>
  </si>
  <si>
    <t>Inv. Intang. diferidos. Inv. Seguros. MANEJO. Incremento 8%</t>
  </si>
  <si>
    <t>In. intangibles diferidos otros. Inv. Seguros. RESPONSABILIDAD CIVIL. Incremento 7.65%</t>
  </si>
  <si>
    <t>contratar los servicios profesionales realizando bajo normas NIIF los avalúos a valor razonable de todos los inmuebles urbanos de propiedad de LA PREVISORA S.A., ubicados en las ciudades de Bogotá, Barranquilla, Armenia, Cali, Cúcuta, Ibagué, Manizales, Medellín, Neiva, Pasto, Quibdó, Riohacha, Sardinata, Tunja y Yopal conforme a los documentos adjuntos al contrato.</t>
  </si>
  <si>
    <t>60 días</t>
  </si>
  <si>
    <t>Contratar el servicio de fotocopias para todas las dependencias de Casa Matriz</t>
  </si>
  <si>
    <t>Contratar el servicio de Auditoría de seguimiento de Certificación al Sistema de Gestión Ambiental.</t>
  </si>
  <si>
    <t>7 Dias</t>
  </si>
  <si>
    <t>Suscripcion PRIMERA PAGINA</t>
  </si>
  <si>
    <t>Contratar el suministro en medio fisico de las obras legis para la Gerencia Contable y Tributaria, Subgerencia de Talento Humano, Vicepresidencia Juridica, etc</t>
  </si>
  <si>
    <t>Contratar la revisión y recargue de los extintores de Casa Matriz</t>
  </si>
  <si>
    <t xml:space="preserve">Suministro y la distribución continua de herramientas, materiales de construcción, materiales eléctricos y de ferretería, para atender las solicitudes de la Compañía y mantener así en óptimas condiciones las instalaciones de Casa Matriz, Sucursal Estatal, Sucursal Centro de Servicios Masivos y Vicepresidencia de Indemnizaciones “L” , de acuerdo a las cantidades y especificaciones que le sean requeridas. 
</t>
  </si>
  <si>
    <t>Mtto y rep. adtivas. Mtto y Rep. MyE. Otros Mttos. Mantenimiento Conmutador- Planta telefónica. Se incrementa 7% smlmv sobre el valor actual del contrato.</t>
  </si>
  <si>
    <t>Contratar la recertificación del transporte vertical y puertas electricas de Casa Matriz</t>
  </si>
  <si>
    <t>Elementos ascensor</t>
  </si>
  <si>
    <t xml:space="preserve">Consultoría técnica para el diseño, estudios, especificaciones técnicas y  consecución de la licencia de construcción
de las escaleras de emergencia
</t>
  </si>
  <si>
    <t>Contratación compra de sillas para Casa Matriz sucursales Estatal y Centro de Servicios Masivos</t>
  </si>
  <si>
    <t>Adecuación sucursal Arauca- Compra de activos y. muebes especiales</t>
  </si>
  <si>
    <t>Adecuación sucursal Arauca-  Adecuación, clableado estructurado corriente normal y regulada e iluminación</t>
  </si>
  <si>
    <t>Adecuación Sucursal Centro de Servicios Masivos Adecuación</t>
  </si>
  <si>
    <t>Adecuación Sucursal Centro de Servicios Masivos Compara activos</t>
  </si>
  <si>
    <t>Unificación de cuentas electricas Casa Matriz y L</t>
  </si>
  <si>
    <t>Adecuaciones varias Casa Matriz</t>
  </si>
  <si>
    <t>Contratación servicio de transporte funcionarios Casa Matriz - Medellín y Cali</t>
  </si>
  <si>
    <t>Contratación servicio de cafetería funcionarios Casa Matriz</t>
  </si>
  <si>
    <t>Mocoa</t>
  </si>
  <si>
    <t>contratar el servicio de mantemiento del aviso</t>
  </si>
  <si>
    <t>contratar el servicio de mantenimiento de la planta electrica de la sucursal mocoa</t>
  </si>
  <si>
    <t>Gerencia de Innovación y procesos</t>
  </si>
  <si>
    <t>RPA Autos</t>
  </si>
  <si>
    <t>180000000</t>
  </si>
  <si>
    <t>Gerencia De Planeacion Financiera</t>
  </si>
  <si>
    <t>ERP financiero</t>
  </si>
  <si>
    <t>termos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</si>
</sst>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 #,##0_);[Red]\(&quot;$&quot;\ #,##0\)"/>
    <numFmt numFmtId="165" formatCode="&quot;$&quot;\ #,##0.00_);[Red]\(&quot;$&quot;\ #,##0.00\)"/>
    <numFmt numFmtId="166" formatCode="_(&quot;$&quot;\ * #,##0.00_);_(&quot;$&quot;\ * \(#,##0.00\);_(&quot;$&quot;\ * &quot;-&quot;??_);_(@_)"/>
    <numFmt numFmtId="167" formatCode="_(* #,##0.00_);_(* \(#,##0.00\);_(* &quot;-&quot;??_);_(@_)"/>
    <numFmt numFmtId="168" formatCode="dd/mm/yyyy;@"/>
    <numFmt numFmtId="169" formatCode="_(&quot;$&quot;\ * #,##0_);_(&quot;$&quot;\ * \(#,##0\);_(&quot;$&quot;\ * &quot;-&quot;??_);_(@_)"/>
    <numFmt numFmtId="170" formatCode="_(* #,##0_);_(* \(#,##0\);_(* &quot;-&quot;??_);_(@_)"/>
    <numFmt numFmtId="171" formatCode="_(&quot;$&quot;* #,##0.00_);_(&quot;$&quot;* \(#,##0.00\);_(&quot;$&quot;* &quot;-&quot;??_);_(@_)"/>
    <numFmt numFmtId="172" formatCode="_ * #,##0.00_ ;_ * \-#,##0.00_ ;_ * &quot;-&quot;??_ ;_ @_ "/>
    <numFmt numFmtId="173" formatCode="_ &quot;$&quot;\ * #,##0.00_ ;_ &quot;$&quot;\ * \-#,##0.00_ ;_ &quot;$&quot;\ * &quot;-&quot;??_ ;_ @_ "/>
  </numFmts>
  <fonts count="18">
    <font>
      <sz val="11"/>
      <color theme="1"/>
      <name val="Calibri"/>
      <family val="2"/>
      <scheme val="minor"/>
    </font>
    <font>
      <sz val="11"/>
      <color theme="1"/>
      <name val="Calibri"/>
      <family val="2"/>
      <scheme val="minor"/>
    </font>
    <font>
      <sz val="11"/>
      <color theme="0"/>
      <name val="Calibri"/>
      <family val="2"/>
      <scheme val="minor"/>
    </font>
    <font>
      <sz val="11"/>
      <color theme="0"/>
      <name val="Arial"/>
      <family val="2"/>
    </font>
    <font>
      <b/>
      <sz val="11"/>
      <color theme="0"/>
      <name val="Arial"/>
      <family val="2"/>
    </font>
    <font>
      <sz val="11"/>
      <color theme="1"/>
      <name val="Arial"/>
      <family val="2"/>
    </font>
    <font>
      <sz val="11"/>
      <name val="Arial"/>
      <family val="2"/>
    </font>
    <font>
      <sz val="11"/>
      <color rgb="FF000000"/>
      <name val="Arial"/>
      <family val="2"/>
    </font>
    <font>
      <b/>
      <sz val="11"/>
      <name val="Arial"/>
      <family val="2"/>
    </font>
    <font>
      <sz val="11"/>
      <color indexed="8"/>
      <name val="Arial"/>
      <family val="2"/>
    </font>
    <font>
      <sz val="11"/>
      <color indexed="10"/>
      <name val="Arial"/>
      <family val="2"/>
    </font>
    <font>
      <sz val="11"/>
      <color rgb="FFFF0000"/>
      <name val="Arial"/>
      <family val="2"/>
    </font>
    <font>
      <i/>
      <sz val="11"/>
      <name val="Arial"/>
      <family val="2"/>
    </font>
    <font>
      <b/>
      <sz val="9"/>
      <color indexed="81"/>
      <name val="Tahoma"/>
      <family val="2"/>
    </font>
    <font>
      <sz val="9"/>
      <color indexed="81"/>
      <name val="Tahoma"/>
      <family val="2"/>
    </font>
    <font>
      <sz val="10"/>
      <name val="Arial"/>
      <family val="2"/>
    </font>
    <font>
      <sz val="10"/>
      <color theme="1"/>
      <name val="Cambria"/>
      <family val="2"/>
      <scheme val="major"/>
    </font>
    <font>
      <sz val="11"/>
      <color rgb="FF000000"/>
      <name val="Calibri"/>
      <family val="2"/>
    </font>
  </fonts>
  <fills count="5">
    <fill>
      <patternFill patternType="none"/>
    </fill>
    <fill>
      <patternFill patternType="gray125"/>
    </fill>
    <fill>
      <patternFill patternType="solid">
        <fgColor theme="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167" fontId="1" fillId="0" borderId="0" applyFont="0" applyFill="0" applyBorder="0" applyAlignment="0" applyProtection="0"/>
    <xf numFmtId="166" fontId="1" fillId="0" borderId="0" applyFont="0" applyFill="0" applyBorder="0" applyAlignment="0" applyProtection="0"/>
    <xf numFmtId="0" fontId="2" fillId="2" borderId="0" applyNumberFormat="0" applyBorder="0" applyAlignment="0" applyProtection="0"/>
    <xf numFmtId="172" fontId="15" fillId="0" borderId="0" applyFont="0" applyFill="0" applyBorder="0" applyAlignment="0" applyProtection="0"/>
    <xf numFmtId="167" fontId="15" fillId="0" borderId="0" applyFont="0" applyFill="0" applyBorder="0" applyAlignment="0" applyProtection="0"/>
    <xf numFmtId="172" fontId="15" fillId="0" borderId="0" applyFont="0" applyFill="0" applyBorder="0" applyAlignment="0" applyProtection="0"/>
    <xf numFmtId="167" fontId="15" fillId="0" borderId="0" applyFont="0" applyFill="0" applyBorder="0" applyAlignment="0" applyProtection="0"/>
    <xf numFmtId="173" fontId="15" fillId="0" borderId="0" applyFont="0" applyFill="0" applyBorder="0" applyAlignment="0" applyProtection="0"/>
    <xf numFmtId="173" fontId="15" fillId="0" borderId="0" applyFont="0" applyFill="0" applyBorder="0" applyAlignment="0" applyProtection="0"/>
    <xf numFmtId="173" fontId="15" fillId="0" borderId="0" applyFont="0" applyFill="0" applyBorder="0" applyAlignment="0" applyProtection="0"/>
    <xf numFmtId="171" fontId="15" fillId="0" borderId="0" applyFont="0" applyFill="0" applyBorder="0" applyAlignment="0" applyProtection="0"/>
    <xf numFmtId="166" fontId="1" fillId="0" borderId="0" applyFont="0" applyFill="0" applyBorder="0" applyAlignment="0" applyProtection="0"/>
    <xf numFmtId="0" fontId="15" fillId="0" borderId="0"/>
    <xf numFmtId="0" fontId="15" fillId="0" borderId="0"/>
    <xf numFmtId="0" fontId="15" fillId="0" borderId="0"/>
    <xf numFmtId="0" fontId="16" fillId="0" borderId="0"/>
    <xf numFmtId="0" fontId="1" fillId="0" borderId="0"/>
    <xf numFmtId="0" fontId="15" fillId="0" borderId="0"/>
    <xf numFmtId="0" fontId="17" fillId="0" borderId="0"/>
    <xf numFmtId="9" fontId="15" fillId="0" borderId="0" applyFont="0" applyFill="0" applyBorder="0" applyAlignment="0" applyProtection="0"/>
  </cellStyleXfs>
  <cellXfs count="91">
    <xf numFmtId="0" fontId="0" fillId="0" borderId="0" xfId="0"/>
    <xf numFmtId="0" fontId="3" fillId="2" borderId="1" xfId="3" applyFont="1" applyBorder="1" applyAlignment="1">
      <alignment horizontal="center" vertical="center" wrapText="1"/>
    </xf>
    <xf numFmtId="0" fontId="3" fillId="2" borderId="1" xfId="3" applyFont="1" applyBorder="1" applyAlignment="1">
      <alignment horizontal="left" wrapText="1"/>
    </xf>
    <xf numFmtId="0" fontId="4" fillId="2" borderId="1" xfId="3" applyFont="1" applyBorder="1" applyAlignment="1">
      <alignment horizontal="center" vertical="center" wrapText="1"/>
    </xf>
    <xf numFmtId="168" fontId="4" fillId="2" borderId="1" xfId="3" applyNumberFormat="1" applyFont="1" applyBorder="1" applyAlignment="1">
      <alignment horizontal="center" vertical="center" wrapText="1"/>
    </xf>
    <xf numFmtId="168" fontId="3" fillId="2" borderId="1" xfId="3" applyNumberFormat="1" applyFont="1" applyBorder="1" applyAlignment="1">
      <alignment horizontal="center" vertical="center" wrapText="1"/>
    </xf>
    <xf numFmtId="0" fontId="3" fillId="3" borderId="1" xfId="3" applyFont="1" applyFill="1" applyBorder="1" applyAlignment="1">
      <alignment horizontal="center" vertical="center" wrapText="1"/>
    </xf>
    <xf numFmtId="49" fontId="3" fillId="2" borderId="1" xfId="3"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vertical="center" wrapText="1"/>
    </xf>
    <xf numFmtId="0" fontId="5" fillId="4" borderId="1" xfId="0" applyFont="1" applyFill="1" applyBorder="1" applyAlignment="1">
      <alignment vertical="center" wrapText="1"/>
    </xf>
    <xf numFmtId="14" fontId="5" fillId="4" borderId="1" xfId="0" applyNumberFormat="1" applyFont="1" applyFill="1" applyBorder="1" applyAlignment="1">
      <alignment vertical="center" wrapText="1"/>
    </xf>
    <xf numFmtId="168" fontId="5" fillId="0" borderId="1" xfId="0" applyNumberFormat="1" applyFont="1" applyBorder="1" applyAlignment="1">
      <alignment vertical="center" wrapText="1"/>
    </xf>
    <xf numFmtId="165" fontId="5" fillId="4" borderId="1" xfId="0" applyNumberFormat="1" applyFont="1" applyFill="1" applyBorder="1" applyAlignment="1">
      <alignment vertical="center" wrapText="1"/>
    </xf>
    <xf numFmtId="0" fontId="6" fillId="4" borderId="1" xfId="0" applyFont="1" applyFill="1" applyBorder="1" applyAlignment="1">
      <alignment vertical="center" wrapText="1"/>
    </xf>
    <xf numFmtId="0" fontId="5" fillId="0" borderId="1" xfId="0" applyFont="1" applyBorder="1" applyAlignment="1">
      <alignment wrapText="1"/>
    </xf>
    <xf numFmtId="0" fontId="5" fillId="0" borderId="0" xfId="0" applyFont="1" applyAlignment="1">
      <alignment wrapText="1"/>
    </xf>
    <xf numFmtId="165" fontId="5" fillId="4" borderId="1" xfId="0" applyNumberFormat="1" applyFont="1" applyFill="1" applyBorder="1" applyAlignment="1">
      <alignment horizontal="right" vertical="center" wrapText="1"/>
    </xf>
    <xf numFmtId="14" fontId="6" fillId="4" borderId="1" xfId="0" applyNumberFormat="1" applyFont="1" applyFill="1" applyBorder="1" applyAlignment="1">
      <alignment vertical="center" wrapText="1"/>
    </xf>
    <xf numFmtId="165" fontId="6" fillId="4" borderId="1" xfId="0" applyNumberFormat="1" applyFont="1" applyFill="1" applyBorder="1" applyAlignment="1">
      <alignment vertical="center" wrapText="1"/>
    </xf>
    <xf numFmtId="14" fontId="5" fillId="0" borderId="1" xfId="0" applyNumberFormat="1" applyFont="1" applyBorder="1" applyAlignment="1">
      <alignment vertical="center" wrapText="1"/>
    </xf>
    <xf numFmtId="165" fontId="5" fillId="0" borderId="1" xfId="0" applyNumberFormat="1" applyFont="1" applyBorder="1" applyAlignment="1">
      <alignment vertical="center" wrapText="1"/>
    </xf>
    <xf numFmtId="0" fontId="5" fillId="0" borderId="0" xfId="0" applyFont="1" applyBorder="1" applyAlignment="1">
      <alignment wrapText="1"/>
    </xf>
    <xf numFmtId="165" fontId="5" fillId="0" borderId="1" xfId="0" applyNumberFormat="1" applyFont="1" applyBorder="1" applyAlignment="1">
      <alignment horizontal="left" vertical="center" wrapText="1"/>
    </xf>
    <xf numFmtId="168" fontId="5" fillId="4" borderId="1" xfId="0" applyNumberFormat="1" applyFont="1" applyFill="1" applyBorder="1" applyAlignment="1">
      <alignment vertical="center" wrapText="1"/>
    </xf>
    <xf numFmtId="165" fontId="5" fillId="0" borderId="1" xfId="2" applyNumberFormat="1" applyFont="1" applyBorder="1" applyAlignment="1">
      <alignment horizontal="right" vertical="center" wrapText="1"/>
    </xf>
    <xf numFmtId="169" fontId="5" fillId="0" borderId="1" xfId="2" applyNumberFormat="1" applyFont="1" applyBorder="1" applyAlignment="1">
      <alignment vertical="center" wrapText="1"/>
    </xf>
    <xf numFmtId="0" fontId="5" fillId="0" borderId="1" xfId="0" applyFont="1" applyFill="1" applyBorder="1" applyAlignment="1">
      <alignment vertical="center"/>
    </xf>
    <xf numFmtId="164" fontId="6" fillId="4" borderId="1" xfId="1" applyNumberFormat="1" applyFont="1" applyFill="1" applyBorder="1" applyAlignment="1">
      <alignment vertical="center" wrapText="1"/>
    </xf>
    <xf numFmtId="164" fontId="6" fillId="4" borderId="1" xfId="2" applyNumberFormat="1" applyFont="1" applyFill="1" applyBorder="1" applyAlignment="1">
      <alignment vertical="center" wrapText="1"/>
    </xf>
    <xf numFmtId="0" fontId="5" fillId="0" borderId="1" xfId="0" applyFont="1" applyBorder="1" applyAlignment="1">
      <alignment horizontal="justify" vertical="center"/>
    </xf>
    <xf numFmtId="0" fontId="7" fillId="0" borderId="1" xfId="0" applyFont="1" applyBorder="1" applyAlignment="1">
      <alignment horizontal="justify" vertical="center"/>
    </xf>
    <xf numFmtId="164" fontId="5" fillId="0" borderId="1" xfId="0" applyNumberFormat="1" applyFont="1" applyBorder="1" applyAlignment="1">
      <alignment vertical="center"/>
    </xf>
    <xf numFmtId="0" fontId="5" fillId="0" borderId="1" xfId="0" applyFont="1" applyBorder="1" applyAlignment="1">
      <alignment vertical="center"/>
    </xf>
    <xf numFmtId="164" fontId="5" fillId="0" borderId="1" xfId="0" applyNumberFormat="1" applyFont="1" applyBorder="1" applyAlignment="1">
      <alignment vertical="center" wrapText="1"/>
    </xf>
    <xf numFmtId="0" fontId="5" fillId="4" borderId="1" xfId="0" applyFont="1" applyFill="1" applyBorder="1" applyAlignment="1">
      <alignment horizontal="left" vertical="center" wrapText="1"/>
    </xf>
    <xf numFmtId="14" fontId="5" fillId="4" borderId="1" xfId="0" applyNumberFormat="1" applyFont="1" applyFill="1" applyBorder="1" applyAlignment="1">
      <alignment vertical="center"/>
    </xf>
    <xf numFmtId="0" fontId="5" fillId="4" borderId="1" xfId="0" applyFont="1" applyFill="1" applyBorder="1" applyAlignment="1">
      <alignment horizontal="center" vertical="center" wrapText="1"/>
    </xf>
    <xf numFmtId="164" fontId="5" fillId="4" borderId="1" xfId="0" applyNumberFormat="1" applyFont="1" applyFill="1" applyBorder="1" applyAlignment="1">
      <alignment vertical="center"/>
    </xf>
    <xf numFmtId="164" fontId="7" fillId="4" borderId="1" xfId="0" applyNumberFormat="1" applyFont="1" applyFill="1" applyBorder="1" applyAlignment="1">
      <alignment vertical="center"/>
    </xf>
    <xf numFmtId="0" fontId="8" fillId="4" borderId="1" xfId="0" applyFont="1" applyFill="1" applyBorder="1" applyAlignment="1">
      <alignment horizontal="center" vertical="center" wrapText="1"/>
    </xf>
    <xf numFmtId="164" fontId="7" fillId="4" borderId="1" xfId="2" applyNumberFormat="1" applyFont="1" applyFill="1" applyBorder="1" applyAlignment="1">
      <alignment vertical="center"/>
    </xf>
    <xf numFmtId="164" fontId="5" fillId="0" borderId="1" xfId="1" applyNumberFormat="1" applyFont="1" applyBorder="1" applyAlignment="1">
      <alignment vertical="center"/>
    </xf>
    <xf numFmtId="0" fontId="5" fillId="0" borderId="1" xfId="0" applyFont="1" applyFill="1" applyBorder="1" applyAlignment="1">
      <alignment vertical="center" wrapText="1"/>
    </xf>
    <xf numFmtId="14" fontId="5" fillId="0" borderId="1" xfId="0" applyNumberFormat="1" applyFont="1" applyFill="1" applyBorder="1" applyAlignment="1">
      <alignment vertical="center"/>
    </xf>
    <xf numFmtId="0" fontId="5" fillId="0" borderId="1" xfId="0" applyFont="1" applyBorder="1" applyAlignment="1">
      <alignment horizontal="center" vertical="center"/>
    </xf>
    <xf numFmtId="164" fontId="5" fillId="0" borderId="1" xfId="1" applyNumberFormat="1" applyFont="1" applyFill="1" applyBorder="1" applyAlignment="1">
      <alignment vertical="center"/>
    </xf>
    <xf numFmtId="0" fontId="5" fillId="0" borderId="1" xfId="0" applyFont="1" applyFill="1" applyBorder="1" applyAlignment="1">
      <alignment horizontal="left" vertical="center" wrapText="1"/>
    </xf>
    <xf numFmtId="167" fontId="5" fillId="0" borderId="1" xfId="1" applyFont="1" applyFill="1" applyBorder="1" applyAlignment="1">
      <alignment vertical="center" wrapText="1"/>
    </xf>
    <xf numFmtId="0" fontId="6" fillId="0" borderId="1" xfId="0" applyFont="1" applyFill="1" applyBorder="1" applyAlignment="1">
      <alignment vertical="center" wrapText="1"/>
    </xf>
    <xf numFmtId="14" fontId="5" fillId="0" borderId="1" xfId="0" applyNumberFormat="1" applyFont="1" applyFill="1" applyBorder="1" applyAlignment="1">
      <alignment vertical="center" wrapText="1"/>
    </xf>
    <xf numFmtId="0" fontId="6" fillId="0" borderId="1" xfId="0" applyFont="1" applyFill="1" applyBorder="1" applyAlignment="1">
      <alignment wrapText="1"/>
    </xf>
    <xf numFmtId="164" fontId="6" fillId="0" borderId="1" xfId="0" applyNumberFormat="1" applyFont="1" applyFill="1" applyBorder="1" applyAlignment="1">
      <alignment vertical="center"/>
    </xf>
    <xf numFmtId="0" fontId="6" fillId="0" borderId="1" xfId="0" applyFont="1" applyFill="1" applyBorder="1" applyAlignment="1">
      <alignment vertical="center"/>
    </xf>
    <xf numFmtId="0" fontId="6" fillId="4" borderId="1" xfId="0" applyFont="1" applyFill="1" applyBorder="1" applyAlignment="1">
      <alignment wrapText="1"/>
    </xf>
    <xf numFmtId="164" fontId="6" fillId="4" borderId="1" xfId="0" applyNumberFormat="1" applyFont="1" applyFill="1" applyBorder="1" applyAlignment="1">
      <alignment vertical="center"/>
    </xf>
    <xf numFmtId="0" fontId="6" fillId="4" borderId="1" xfId="0" applyFont="1" applyFill="1" applyBorder="1" applyAlignment="1">
      <alignment vertical="center"/>
    </xf>
    <xf numFmtId="164" fontId="5" fillId="0" borderId="1" xfId="2" applyNumberFormat="1" applyFont="1" applyBorder="1" applyAlignment="1">
      <alignment vertical="center"/>
    </xf>
    <xf numFmtId="0" fontId="5" fillId="4" borderId="1" xfId="0" applyFont="1" applyFill="1" applyBorder="1" applyAlignment="1">
      <alignment wrapText="1"/>
    </xf>
    <xf numFmtId="164" fontId="5" fillId="4" borderId="1" xfId="0" applyNumberFormat="1" applyFont="1" applyFill="1" applyBorder="1" applyAlignment="1">
      <alignment vertical="center" wrapText="1"/>
    </xf>
    <xf numFmtId="164" fontId="6" fillId="4" borderId="1" xfId="0" applyNumberFormat="1" applyFont="1" applyFill="1" applyBorder="1" applyAlignment="1">
      <alignment vertical="center" wrapText="1"/>
    </xf>
    <xf numFmtId="14" fontId="5" fillId="3" borderId="1" xfId="0" applyNumberFormat="1" applyFont="1" applyFill="1" applyBorder="1" applyAlignment="1">
      <alignment vertical="center" wrapText="1"/>
    </xf>
    <xf numFmtId="170" fontId="5" fillId="0" borderId="1" xfId="1" applyNumberFormat="1" applyFont="1" applyFill="1" applyBorder="1"/>
    <xf numFmtId="170" fontId="5" fillId="0" borderId="1" xfId="1" applyNumberFormat="1" applyFont="1" applyFill="1" applyBorder="1" applyAlignment="1">
      <alignment vertical="center"/>
    </xf>
    <xf numFmtId="164" fontId="5" fillId="0" borderId="1" xfId="0" applyNumberFormat="1" applyFont="1" applyFill="1" applyBorder="1" applyAlignment="1">
      <alignment vertical="center"/>
    </xf>
    <xf numFmtId="165" fontId="5" fillId="0" borderId="1" xfId="1" applyNumberFormat="1" applyFont="1" applyBorder="1" applyAlignment="1">
      <alignment vertical="center" wrapText="1"/>
    </xf>
    <xf numFmtId="165" fontId="5" fillId="0" borderId="1" xfId="2" applyNumberFormat="1" applyFont="1" applyBorder="1" applyAlignment="1">
      <alignment vertical="center"/>
    </xf>
    <xf numFmtId="165" fontId="5" fillId="0" borderId="1" xfId="0" applyNumberFormat="1" applyFont="1" applyBorder="1" applyAlignment="1">
      <alignment vertical="center"/>
    </xf>
    <xf numFmtId="165" fontId="5" fillId="0" borderId="1" xfId="1" applyNumberFormat="1" applyFont="1" applyBorder="1" applyAlignment="1">
      <alignment vertical="center"/>
    </xf>
    <xf numFmtId="0" fontId="5" fillId="0" borderId="1" xfId="0" applyFont="1" applyFill="1" applyBorder="1"/>
    <xf numFmtId="0" fontId="5" fillId="0" borderId="1" xfId="0" applyFont="1" applyFill="1" applyBorder="1" applyAlignment="1">
      <alignment wrapText="1"/>
    </xf>
    <xf numFmtId="171" fontId="5" fillId="0" borderId="1" xfId="2"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3" fontId="5" fillId="0" borderId="1" xfId="0" applyNumberFormat="1" applyFont="1" applyFill="1" applyBorder="1" applyAlignment="1">
      <alignment wrapText="1"/>
    </xf>
    <xf numFmtId="0" fontId="6" fillId="0" borderId="1" xfId="0" applyFont="1" applyFill="1" applyBorder="1"/>
    <xf numFmtId="0" fontId="12" fillId="0" borderId="1" xfId="0" applyFont="1" applyFill="1" applyBorder="1" applyAlignment="1">
      <alignment wrapText="1"/>
    </xf>
    <xf numFmtId="14" fontId="12" fillId="0" borderId="1" xfId="0" applyNumberFormat="1" applyFont="1" applyFill="1" applyBorder="1" applyAlignment="1">
      <alignment vertical="center" wrapText="1"/>
    </xf>
    <xf numFmtId="3" fontId="12" fillId="0" borderId="1" xfId="0" applyNumberFormat="1" applyFont="1" applyFill="1" applyBorder="1" applyAlignment="1">
      <alignment wrapText="1"/>
    </xf>
    <xf numFmtId="166" fontId="5" fillId="0" borderId="1" xfId="2" applyFont="1" applyFill="1" applyBorder="1" applyAlignment="1">
      <alignment horizontal="left" vertical="center" wrapText="1"/>
    </xf>
    <xf numFmtId="167" fontId="5" fillId="0" borderId="1" xfId="1" applyNumberFormat="1" applyFont="1" applyFill="1" applyBorder="1" applyAlignment="1">
      <alignment vertical="center" wrapText="1"/>
    </xf>
    <xf numFmtId="167" fontId="5" fillId="0" borderId="1" xfId="1" applyNumberFormat="1" applyFont="1" applyFill="1" applyBorder="1" applyAlignment="1">
      <alignment wrapText="1"/>
    </xf>
    <xf numFmtId="171" fontId="5" fillId="0"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8" fontId="5" fillId="0" borderId="1" xfId="0" applyNumberFormat="1" applyFont="1" applyBorder="1" applyAlignment="1">
      <alignment wrapText="1"/>
    </xf>
    <xf numFmtId="168" fontId="5" fillId="0" borderId="0" xfId="0" applyNumberFormat="1" applyFont="1" applyAlignment="1">
      <alignment wrapText="1"/>
    </xf>
    <xf numFmtId="49" fontId="5" fillId="0" borderId="1" xfId="0" applyNumberFormat="1" applyFont="1" applyBorder="1" applyAlignment="1">
      <alignment horizontal="right" wrapText="1"/>
    </xf>
    <xf numFmtId="0" fontId="5" fillId="0" borderId="1" xfId="0" applyFont="1" applyBorder="1" applyAlignment="1">
      <alignment horizontal="right" wrapText="1"/>
    </xf>
    <xf numFmtId="2" fontId="5" fillId="0" borderId="1" xfId="0" applyNumberFormat="1" applyFont="1" applyBorder="1" applyAlignment="1">
      <alignment horizontal="right" wrapText="1"/>
    </xf>
    <xf numFmtId="49" fontId="5" fillId="0" borderId="0" xfId="0" applyNumberFormat="1" applyFont="1" applyAlignment="1">
      <alignment horizontal="right" wrapText="1"/>
    </xf>
    <xf numFmtId="0" fontId="5" fillId="0" borderId="0" xfId="0" applyFont="1" applyAlignment="1">
      <alignment horizontal="right" wrapText="1"/>
    </xf>
  </cellXfs>
  <cellStyles count="21">
    <cellStyle name="Énfasis1" xfId="3" builtinId="29"/>
    <cellStyle name="Millares" xfId="1" builtinId="3"/>
    <cellStyle name="Millares 2" xfId="4" xr:uid="{00000000-0005-0000-0000-000002000000}"/>
    <cellStyle name="Millares 2 2" xfId="5" xr:uid="{00000000-0005-0000-0000-000003000000}"/>
    <cellStyle name="Millares 3" xfId="6" xr:uid="{00000000-0005-0000-0000-000004000000}"/>
    <cellStyle name="Millares 4" xfId="7" xr:uid="{00000000-0005-0000-0000-000005000000}"/>
    <cellStyle name="Moneda" xfId="2" builtinId="4"/>
    <cellStyle name="Moneda 2" xfId="8" xr:uid="{00000000-0005-0000-0000-000007000000}"/>
    <cellStyle name="Moneda 2 2" xfId="9" xr:uid="{00000000-0005-0000-0000-000008000000}"/>
    <cellStyle name="Moneda 3" xfId="10" xr:uid="{00000000-0005-0000-0000-000009000000}"/>
    <cellStyle name="Moneda 4" xfId="11" xr:uid="{00000000-0005-0000-0000-00000A000000}"/>
    <cellStyle name="Moneda 7" xfId="12" xr:uid="{00000000-0005-0000-0000-00000B000000}"/>
    <cellStyle name="Normal" xfId="0" builtinId="0"/>
    <cellStyle name="Normal 2" xfId="13" xr:uid="{00000000-0005-0000-0000-00000D000000}"/>
    <cellStyle name="Normal 3" xfId="14" xr:uid="{00000000-0005-0000-0000-00000E000000}"/>
    <cellStyle name="Normal 4" xfId="15" xr:uid="{00000000-0005-0000-0000-00000F000000}"/>
    <cellStyle name="Normal 5" xfId="16" xr:uid="{00000000-0005-0000-0000-000010000000}"/>
    <cellStyle name="Normal 7" xfId="17" xr:uid="{00000000-0005-0000-0000-000011000000}"/>
    <cellStyle name="Normal 8" xfId="18" xr:uid="{00000000-0005-0000-0000-000012000000}"/>
    <cellStyle name="Normal 98" xfId="19" xr:uid="{00000000-0005-0000-0000-000013000000}"/>
    <cellStyle name="Porcentaje 2" xfId="20"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CESOS\BASE\BASE%20CONTROL%20TRA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MEDINAG\AppData\Local\Microsoft\Windows\Temporary%20Internet%20Files\Content.Outlook\W3VI5JDN\PAA2018_Mercad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Listas"/>
      <sheetName val="referencia 2018"/>
      <sheetName val="Control Requerimientos"/>
      <sheetName val="plan 2018_2"/>
      <sheetName val="RESUMEN PROCESOS EN TRÁMITE"/>
      <sheetName val="PROYECTADOS MES CURSO"/>
      <sheetName val="PROYECTADOS MES CURSO (2)"/>
      <sheetName val="PROYECTADOS MES SIGUIENTE"/>
      <sheetName val="PROCESOS EN TRÁMITE x VICE"/>
      <sheetName val="valores por vice y tipo contrat"/>
      <sheetName val="DIFERENCIA"/>
      <sheetName val="plan 2018_1"/>
      <sheetName val="FINALIZADOS 2017"/>
      <sheetName val="NO REALIZADOS"/>
      <sheetName val="festiv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 De Mercadeo Y Publicidad "/>
      <sheetName val="PAA2018_Mercadeo"/>
    </sheetNames>
    <sheetDataSet>
      <sheetData sheetId="0"/>
      <sheetData sheetId="1" refreshError="1"/>
    </sheetDataSet>
  </externalBook>
</externalLink>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7"/>
  <sheetViews>
    <sheetView tabSelected="1" zoomScale="85" zoomScaleNormal="85" zoomScalePageLayoutView="80" workbookViewId="0">
      <pane ySplit="1" topLeftCell="A2" activePane="bottomLeft" state="frozen"/>
      <selection pane="bottomLeft" activeCell="E114" sqref="E114"/>
    </sheetView>
  </sheetViews>
  <sheetFormatPr defaultColWidth="10.85546875" defaultRowHeight="14.25"/>
  <cols>
    <col min="1" max="1" width="35" style="17" customWidth="1"/>
    <col min="2" max="2" width="52" style="17" customWidth="1"/>
    <col min="3" max="3" width="25.7109375" style="17" hidden="1" customWidth="1"/>
    <col min="4" max="4" width="60.5703125" style="17" customWidth="1"/>
    <col min="5" max="5" width="15.85546875" style="85" customWidth="1"/>
    <col min="6" max="6" width="15.140625" style="85" hidden="1" customWidth="1"/>
    <col min="7" max="7" width="13.140625" style="17" customWidth="1"/>
    <col min="8" max="8" width="12.140625" style="17" customWidth="1"/>
    <col min="9" max="9" width="20.5703125" style="17" hidden="1" customWidth="1"/>
    <col min="10" max="10" width="39.7109375" style="89" bestFit="1" customWidth="1"/>
    <col min="11" max="11" width="21.28515625" style="90" bestFit="1" customWidth="1"/>
    <col min="12" max="12" width="15.28515625" style="17" bestFit="1" customWidth="1"/>
    <col min="13" max="13" width="7.42578125" style="17" hidden="1" customWidth="1"/>
    <col min="14" max="16384" width="10.85546875" style="17"/>
  </cols>
  <sheetData>
    <row r="1" spans="1:13" s="9" customFormat="1" ht="99.75">
      <c r="A1" s="1" t="s">
        <v>0</v>
      </c>
      <c r="B1" s="1" t="s">
        <v>1</v>
      </c>
      <c r="C1" s="2" t="s">
        <v>2</v>
      </c>
      <c r="D1" s="3" t="s">
        <v>3</v>
      </c>
      <c r="E1" s="4" t="s">
        <v>4</v>
      </c>
      <c r="F1" s="5" t="s">
        <v>5</v>
      </c>
      <c r="G1" s="3" t="s">
        <v>6</v>
      </c>
      <c r="H1" s="3" t="s">
        <v>7</v>
      </c>
      <c r="I1" s="6" t="s">
        <v>8</v>
      </c>
      <c r="J1" s="7" t="s">
        <v>9</v>
      </c>
      <c r="K1" s="1" t="s">
        <v>10</v>
      </c>
      <c r="L1" s="1" t="s">
        <v>11</v>
      </c>
      <c r="M1" s="6" t="s">
        <v>12</v>
      </c>
    </row>
    <row r="2" spans="1:13" ht="28.5" customHeight="1">
      <c r="A2" s="10" t="s">
        <v>13</v>
      </c>
      <c r="B2" s="10" t="s">
        <v>14</v>
      </c>
      <c r="C2" s="10"/>
      <c r="D2" s="11" t="s">
        <v>15</v>
      </c>
      <c r="E2" s="12">
        <v>43230</v>
      </c>
      <c r="F2" s="13" t="str">
        <f t="shared" ref="F2:F65" si="0">TEXT(E2,"mmmm")</f>
        <v>mayo</v>
      </c>
      <c r="G2" s="11" t="s">
        <v>16</v>
      </c>
      <c r="H2" s="11" t="s">
        <v>17</v>
      </c>
      <c r="I2" s="11"/>
      <c r="J2" s="14">
        <v>400000</v>
      </c>
      <c r="K2" s="14">
        <v>400000</v>
      </c>
      <c r="L2" s="11" t="s">
        <v>18</v>
      </c>
      <c r="M2" s="11"/>
    </row>
    <row r="3" spans="1:13" ht="28.5" customHeight="1">
      <c r="A3" s="10" t="s">
        <v>13</v>
      </c>
      <c r="B3" s="10" t="s">
        <v>14</v>
      </c>
      <c r="C3" s="10"/>
      <c r="D3" s="11" t="s">
        <v>19</v>
      </c>
      <c r="E3" s="12">
        <v>43235</v>
      </c>
      <c r="F3" s="13" t="str">
        <f t="shared" si="0"/>
        <v>mayo</v>
      </c>
      <c r="G3" s="11" t="s">
        <v>16</v>
      </c>
      <c r="H3" s="11" t="s">
        <v>17</v>
      </c>
      <c r="I3" s="11"/>
      <c r="J3" s="18">
        <v>1000000</v>
      </c>
      <c r="K3" s="14">
        <v>1000000</v>
      </c>
      <c r="L3" s="11" t="s">
        <v>18</v>
      </c>
      <c r="M3" s="11"/>
    </row>
    <row r="4" spans="1:13" ht="28.5" customHeight="1">
      <c r="A4" s="10" t="s">
        <v>13</v>
      </c>
      <c r="B4" s="10" t="s">
        <v>14</v>
      </c>
      <c r="C4" s="10"/>
      <c r="D4" s="15" t="s">
        <v>20</v>
      </c>
      <c r="E4" s="19">
        <v>43224</v>
      </c>
      <c r="F4" s="13" t="str">
        <f t="shared" si="0"/>
        <v>mayo</v>
      </c>
      <c r="G4" s="15" t="s">
        <v>16</v>
      </c>
      <c r="H4" s="15" t="s">
        <v>17</v>
      </c>
      <c r="I4" s="15"/>
      <c r="J4" s="20">
        <v>1560000</v>
      </c>
      <c r="K4" s="20">
        <f>J4</f>
        <v>1560000</v>
      </c>
      <c r="L4" s="15" t="s">
        <v>18</v>
      </c>
      <c r="M4" s="15"/>
    </row>
    <row r="5" spans="1:13" ht="28.5" customHeight="1">
      <c r="A5" s="10" t="s">
        <v>13</v>
      </c>
      <c r="B5" s="10" t="s">
        <v>14</v>
      </c>
      <c r="C5" s="10"/>
      <c r="D5" s="11" t="s">
        <v>21</v>
      </c>
      <c r="E5" s="12">
        <v>43132</v>
      </c>
      <c r="F5" s="13" t="str">
        <f t="shared" si="0"/>
        <v>febrero</v>
      </c>
      <c r="G5" s="11" t="s">
        <v>22</v>
      </c>
      <c r="H5" s="11" t="s">
        <v>17</v>
      </c>
      <c r="I5" s="11"/>
      <c r="J5" s="18">
        <v>7000000</v>
      </c>
      <c r="K5" s="14">
        <v>7000000</v>
      </c>
      <c r="L5" s="11" t="s">
        <v>18</v>
      </c>
      <c r="M5" s="11"/>
    </row>
    <row r="6" spans="1:13" ht="28.5" customHeight="1">
      <c r="A6" s="10" t="s">
        <v>13</v>
      </c>
      <c r="B6" s="10" t="s">
        <v>14</v>
      </c>
      <c r="C6" s="10"/>
      <c r="D6" s="11" t="s">
        <v>23</v>
      </c>
      <c r="E6" s="12">
        <v>43261</v>
      </c>
      <c r="F6" s="13" t="str">
        <f t="shared" si="0"/>
        <v>junio</v>
      </c>
      <c r="G6" s="11" t="s">
        <v>16</v>
      </c>
      <c r="H6" s="11" t="s">
        <v>17</v>
      </c>
      <c r="I6" s="11"/>
      <c r="J6" s="18">
        <v>500000</v>
      </c>
      <c r="K6" s="14">
        <v>500000</v>
      </c>
      <c r="L6" s="11" t="s">
        <v>18</v>
      </c>
      <c r="M6" s="11"/>
    </row>
    <row r="7" spans="1:13" ht="14.25" customHeight="1">
      <c r="A7" s="16" t="s">
        <v>13</v>
      </c>
      <c r="B7" s="10" t="s">
        <v>24</v>
      </c>
      <c r="C7" s="16"/>
      <c r="D7" s="10" t="s">
        <v>25</v>
      </c>
      <c r="E7" s="21">
        <v>43129</v>
      </c>
      <c r="F7" s="13" t="str">
        <f t="shared" si="0"/>
        <v>enero</v>
      </c>
      <c r="G7" s="10" t="s">
        <v>26</v>
      </c>
      <c r="H7" s="10" t="s">
        <v>17</v>
      </c>
      <c r="I7" s="10"/>
      <c r="J7" s="22">
        <v>6000000</v>
      </c>
      <c r="K7" s="22">
        <v>6000000</v>
      </c>
      <c r="L7" s="10" t="s">
        <v>18</v>
      </c>
      <c r="M7" s="10"/>
    </row>
    <row r="8" spans="1:13" ht="28.5" customHeight="1">
      <c r="A8" s="16" t="s">
        <v>13</v>
      </c>
      <c r="B8" s="10" t="s">
        <v>24</v>
      </c>
      <c r="C8" s="16"/>
      <c r="D8" s="10" t="s">
        <v>27</v>
      </c>
      <c r="E8" s="21">
        <v>43132</v>
      </c>
      <c r="F8" s="13" t="str">
        <f t="shared" si="0"/>
        <v>febrero</v>
      </c>
      <c r="G8" s="10" t="s">
        <v>26</v>
      </c>
      <c r="H8" s="10" t="s">
        <v>17</v>
      </c>
      <c r="I8" s="10"/>
      <c r="J8" s="22">
        <v>3500000</v>
      </c>
      <c r="K8" s="22">
        <v>3500000</v>
      </c>
      <c r="L8" s="10" t="s">
        <v>18</v>
      </c>
      <c r="M8" s="10"/>
    </row>
    <row r="9" spans="1:13" ht="28.5" customHeight="1">
      <c r="A9" s="16" t="s">
        <v>13</v>
      </c>
      <c r="B9" s="10" t="s">
        <v>24</v>
      </c>
      <c r="C9" s="16"/>
      <c r="D9" s="10" t="s">
        <v>28</v>
      </c>
      <c r="E9" s="21">
        <v>43129</v>
      </c>
      <c r="F9" s="13" t="str">
        <f t="shared" si="0"/>
        <v>enero</v>
      </c>
      <c r="G9" s="10" t="s">
        <v>26</v>
      </c>
      <c r="H9" s="10" t="s">
        <v>17</v>
      </c>
      <c r="I9" s="10"/>
      <c r="J9" s="22">
        <v>3000000</v>
      </c>
      <c r="K9" s="22">
        <v>3000000</v>
      </c>
      <c r="L9" s="10" t="s">
        <v>18</v>
      </c>
      <c r="M9" s="10"/>
    </row>
    <row r="10" spans="1:13" ht="28.5" customHeight="1">
      <c r="A10" s="16" t="s">
        <v>13</v>
      </c>
      <c r="B10" s="10" t="s">
        <v>24</v>
      </c>
      <c r="C10" s="16"/>
      <c r="D10" s="10" t="s">
        <v>29</v>
      </c>
      <c r="E10" s="21">
        <v>43129</v>
      </c>
      <c r="F10" s="13" t="str">
        <f t="shared" si="0"/>
        <v>enero</v>
      </c>
      <c r="G10" s="10" t="s">
        <v>26</v>
      </c>
      <c r="H10" s="10" t="s">
        <v>30</v>
      </c>
      <c r="I10" s="10"/>
      <c r="J10" s="22">
        <v>25000000</v>
      </c>
      <c r="K10" s="22">
        <v>25000000</v>
      </c>
      <c r="L10" s="10" t="s">
        <v>18</v>
      </c>
      <c r="M10" s="10"/>
    </row>
    <row r="11" spans="1:13" ht="28.5" customHeight="1">
      <c r="A11" s="16" t="s">
        <v>13</v>
      </c>
      <c r="B11" s="10" t="s">
        <v>24</v>
      </c>
      <c r="C11" s="16"/>
      <c r="D11" s="10" t="s">
        <v>29</v>
      </c>
      <c r="E11" s="21">
        <v>43129</v>
      </c>
      <c r="F11" s="13" t="str">
        <f t="shared" si="0"/>
        <v>enero</v>
      </c>
      <c r="G11" s="10" t="s">
        <v>26</v>
      </c>
      <c r="H11" s="10" t="s">
        <v>30</v>
      </c>
      <c r="I11" s="10"/>
      <c r="J11" s="22">
        <v>20000000</v>
      </c>
      <c r="K11" s="22">
        <v>20000000</v>
      </c>
      <c r="L11" s="10" t="s">
        <v>18</v>
      </c>
      <c r="M11" s="10"/>
    </row>
    <row r="12" spans="1:13" ht="28.5" customHeight="1">
      <c r="A12" s="16" t="s">
        <v>13</v>
      </c>
      <c r="B12" s="10" t="s">
        <v>24</v>
      </c>
      <c r="C12" s="16"/>
      <c r="D12" s="10" t="s">
        <v>31</v>
      </c>
      <c r="E12" s="21">
        <v>43129</v>
      </c>
      <c r="F12" s="13" t="str">
        <f t="shared" si="0"/>
        <v>enero</v>
      </c>
      <c r="G12" s="10" t="s">
        <v>26</v>
      </c>
      <c r="H12" s="10" t="s">
        <v>30</v>
      </c>
      <c r="I12" s="10"/>
      <c r="J12" s="22">
        <v>29000000</v>
      </c>
      <c r="K12" s="22">
        <v>29000000</v>
      </c>
      <c r="L12" s="10" t="s">
        <v>18</v>
      </c>
      <c r="M12" s="10"/>
    </row>
    <row r="13" spans="1:13" s="23" customFormat="1" ht="28.5" customHeight="1">
      <c r="A13" s="16" t="s">
        <v>13</v>
      </c>
      <c r="B13" s="10" t="s">
        <v>24</v>
      </c>
      <c r="C13" s="16"/>
      <c r="D13" s="10" t="s">
        <v>32</v>
      </c>
      <c r="E13" s="21">
        <v>43160</v>
      </c>
      <c r="F13" s="13" t="str">
        <f t="shared" si="0"/>
        <v>marzo</v>
      </c>
      <c r="G13" s="10" t="s">
        <v>33</v>
      </c>
      <c r="H13" s="10" t="s">
        <v>17</v>
      </c>
      <c r="I13" s="10"/>
      <c r="J13" s="22">
        <v>1000000</v>
      </c>
      <c r="K13" s="22">
        <v>1000000</v>
      </c>
      <c r="L13" s="10" t="s">
        <v>18</v>
      </c>
      <c r="M13" s="10"/>
    </row>
    <row r="14" spans="1:13" s="23" customFormat="1" ht="28.5" customHeight="1">
      <c r="A14" s="16" t="s">
        <v>13</v>
      </c>
      <c r="B14" s="10" t="s">
        <v>24</v>
      </c>
      <c r="C14" s="16"/>
      <c r="D14" s="10" t="s">
        <v>34</v>
      </c>
      <c r="E14" s="21">
        <v>43160</v>
      </c>
      <c r="F14" s="13" t="str">
        <f t="shared" si="0"/>
        <v>marzo</v>
      </c>
      <c r="G14" s="10" t="s">
        <v>35</v>
      </c>
      <c r="H14" s="10" t="s">
        <v>17</v>
      </c>
      <c r="I14" s="10"/>
      <c r="J14" s="22">
        <v>600000</v>
      </c>
      <c r="K14" s="22">
        <v>600000</v>
      </c>
      <c r="L14" s="10" t="s">
        <v>18</v>
      </c>
      <c r="M14" s="10"/>
    </row>
    <row r="15" spans="1:13" s="23" customFormat="1" ht="28.5" customHeight="1">
      <c r="A15" s="16" t="s">
        <v>13</v>
      </c>
      <c r="B15" s="10" t="s">
        <v>24</v>
      </c>
      <c r="C15" s="16"/>
      <c r="D15" s="10" t="s">
        <v>36</v>
      </c>
      <c r="E15" s="21">
        <v>43129</v>
      </c>
      <c r="F15" s="13" t="str">
        <f t="shared" si="0"/>
        <v>enero</v>
      </c>
      <c r="G15" s="10" t="s">
        <v>26</v>
      </c>
      <c r="H15" s="10" t="s">
        <v>17</v>
      </c>
      <c r="I15" s="10"/>
      <c r="J15" s="22">
        <v>5000000</v>
      </c>
      <c r="K15" s="22">
        <v>5000000</v>
      </c>
      <c r="L15" s="10" t="s">
        <v>18</v>
      </c>
      <c r="M15" s="10"/>
    </row>
    <row r="16" spans="1:13" s="23" customFormat="1" ht="28.5" customHeight="1">
      <c r="A16" s="16" t="s">
        <v>13</v>
      </c>
      <c r="B16" s="10" t="s">
        <v>24</v>
      </c>
      <c r="C16" s="16"/>
      <c r="D16" s="10" t="s">
        <v>37</v>
      </c>
      <c r="E16" s="21">
        <v>43160</v>
      </c>
      <c r="F16" s="13" t="str">
        <f t="shared" si="0"/>
        <v>marzo</v>
      </c>
      <c r="G16" s="10" t="s">
        <v>35</v>
      </c>
      <c r="H16" s="10" t="s">
        <v>17</v>
      </c>
      <c r="I16" s="10"/>
      <c r="J16" s="22">
        <v>7000000</v>
      </c>
      <c r="K16" s="24">
        <v>7000000</v>
      </c>
      <c r="L16" s="10" t="s">
        <v>18</v>
      </c>
      <c r="M16" s="10"/>
    </row>
    <row r="17" spans="1:13" s="23" customFormat="1" ht="28.5" customHeight="1">
      <c r="A17" s="16" t="s">
        <v>13</v>
      </c>
      <c r="B17" s="10" t="s">
        <v>24</v>
      </c>
      <c r="C17" s="16"/>
      <c r="D17" s="10" t="s">
        <v>38</v>
      </c>
      <c r="E17" s="21">
        <v>43374</v>
      </c>
      <c r="F17" s="13" t="str">
        <f t="shared" si="0"/>
        <v>octubre</v>
      </c>
      <c r="G17" s="10" t="s">
        <v>35</v>
      </c>
      <c r="H17" s="10" t="s">
        <v>17</v>
      </c>
      <c r="I17" s="10"/>
      <c r="J17" s="22">
        <v>650000</v>
      </c>
      <c r="K17" s="22">
        <v>650000</v>
      </c>
      <c r="L17" s="10" t="s">
        <v>18</v>
      </c>
      <c r="M17" s="10"/>
    </row>
    <row r="18" spans="1:13" s="23" customFormat="1" ht="14.25" customHeight="1">
      <c r="A18" s="10" t="s">
        <v>13</v>
      </c>
      <c r="B18" s="10" t="s">
        <v>39</v>
      </c>
      <c r="C18" s="10"/>
      <c r="D18" s="10" t="s">
        <v>40</v>
      </c>
      <c r="E18" s="12">
        <v>43160</v>
      </c>
      <c r="F18" s="13" t="str">
        <f t="shared" si="0"/>
        <v>marzo</v>
      </c>
      <c r="G18" s="25" t="s">
        <v>35</v>
      </c>
      <c r="H18" s="11" t="s">
        <v>17</v>
      </c>
      <c r="I18" s="10"/>
      <c r="J18" s="26">
        <v>400000</v>
      </c>
      <c r="K18" s="26">
        <v>400000</v>
      </c>
      <c r="L18" s="27" t="s">
        <v>18</v>
      </c>
      <c r="M18" s="10"/>
    </row>
    <row r="19" spans="1:13" s="23" customFormat="1" ht="14.25" customHeight="1">
      <c r="A19" s="10" t="s">
        <v>13</v>
      </c>
      <c r="B19" s="10" t="s">
        <v>39</v>
      </c>
      <c r="C19" s="10"/>
      <c r="D19" s="10" t="s">
        <v>41</v>
      </c>
      <c r="E19" s="12">
        <v>43160</v>
      </c>
      <c r="F19" s="13" t="str">
        <f t="shared" si="0"/>
        <v>marzo</v>
      </c>
      <c r="G19" s="25">
        <v>43435</v>
      </c>
      <c r="H19" s="11" t="s">
        <v>17</v>
      </c>
      <c r="I19" s="10"/>
      <c r="J19" s="26">
        <v>5500000</v>
      </c>
      <c r="K19" s="26">
        <v>5500000</v>
      </c>
      <c r="L19" s="27" t="s">
        <v>18</v>
      </c>
      <c r="M19" s="10"/>
    </row>
    <row r="20" spans="1:13" s="23" customFormat="1" ht="14.25" customHeight="1">
      <c r="A20" s="10" t="s">
        <v>13</v>
      </c>
      <c r="B20" s="10" t="s">
        <v>39</v>
      </c>
      <c r="C20" s="10"/>
      <c r="D20" s="10" t="s">
        <v>42</v>
      </c>
      <c r="E20" s="12">
        <v>43132</v>
      </c>
      <c r="F20" s="13" t="str">
        <f t="shared" si="0"/>
        <v>febrero</v>
      </c>
      <c r="G20" s="25">
        <v>43465</v>
      </c>
      <c r="H20" s="11" t="s">
        <v>17</v>
      </c>
      <c r="I20" s="10"/>
      <c r="J20" s="26">
        <v>1650000</v>
      </c>
      <c r="K20" s="26">
        <v>1650000</v>
      </c>
      <c r="L20" s="27" t="s">
        <v>18</v>
      </c>
      <c r="M20" s="10"/>
    </row>
    <row r="21" spans="1:13" s="23" customFormat="1" ht="57" customHeight="1">
      <c r="A21" s="10" t="s">
        <v>13</v>
      </c>
      <c r="B21" s="28" t="s">
        <v>43</v>
      </c>
      <c r="C21" s="16"/>
      <c r="D21" s="15" t="s">
        <v>44</v>
      </c>
      <c r="E21" s="21">
        <v>43105</v>
      </c>
      <c r="F21" s="13" t="str">
        <f t="shared" si="0"/>
        <v>enero</v>
      </c>
      <c r="G21" s="15" t="s">
        <v>26</v>
      </c>
      <c r="H21" s="15" t="s">
        <v>17</v>
      </c>
      <c r="I21" s="15"/>
      <c r="J21" s="29">
        <v>39062100</v>
      </c>
      <c r="K21" s="30">
        <v>39062100</v>
      </c>
      <c r="L21" s="15" t="s">
        <v>18</v>
      </c>
      <c r="M21" s="15"/>
    </row>
    <row r="22" spans="1:13" s="23" customFormat="1" ht="71.25" customHeight="1">
      <c r="A22" s="10" t="s">
        <v>13</v>
      </c>
      <c r="B22" s="28" t="s">
        <v>43</v>
      </c>
      <c r="C22" s="16"/>
      <c r="D22" s="10" t="s">
        <v>45</v>
      </c>
      <c r="E22" s="21">
        <v>43105</v>
      </c>
      <c r="F22" s="13" t="str">
        <f t="shared" si="0"/>
        <v>enero</v>
      </c>
      <c r="G22" s="15" t="s">
        <v>26</v>
      </c>
      <c r="H22" s="15" t="s">
        <v>17</v>
      </c>
      <c r="I22" s="15"/>
      <c r="J22" s="30">
        <v>39062100</v>
      </c>
      <c r="K22" s="30">
        <v>39062100</v>
      </c>
      <c r="L22" s="15" t="s">
        <v>18</v>
      </c>
      <c r="M22" s="15"/>
    </row>
    <row r="23" spans="1:13" s="23" customFormat="1" ht="57" customHeight="1">
      <c r="A23" s="10" t="s">
        <v>13</v>
      </c>
      <c r="B23" s="28" t="s">
        <v>43</v>
      </c>
      <c r="C23" s="16"/>
      <c r="D23" s="10" t="s">
        <v>46</v>
      </c>
      <c r="E23" s="21">
        <v>43105</v>
      </c>
      <c r="F23" s="13" t="str">
        <f t="shared" si="0"/>
        <v>enero</v>
      </c>
      <c r="G23" s="15" t="s">
        <v>26</v>
      </c>
      <c r="H23" s="15" t="s">
        <v>17</v>
      </c>
      <c r="I23" s="15"/>
      <c r="J23" s="30">
        <v>39062100</v>
      </c>
      <c r="K23" s="30">
        <v>39062100</v>
      </c>
      <c r="L23" s="15" t="s">
        <v>18</v>
      </c>
      <c r="M23" s="15"/>
    </row>
    <row r="24" spans="1:13" s="23" customFormat="1" ht="57" customHeight="1">
      <c r="A24" s="10" t="s">
        <v>13</v>
      </c>
      <c r="B24" s="28" t="s">
        <v>43</v>
      </c>
      <c r="C24" s="16"/>
      <c r="D24" s="10" t="s">
        <v>47</v>
      </c>
      <c r="E24" s="21">
        <v>43105</v>
      </c>
      <c r="F24" s="13" t="str">
        <f t="shared" si="0"/>
        <v>enero</v>
      </c>
      <c r="G24" s="15" t="s">
        <v>26</v>
      </c>
      <c r="H24" s="15" t="s">
        <v>17</v>
      </c>
      <c r="I24" s="15"/>
      <c r="J24" s="30">
        <v>39062100</v>
      </c>
      <c r="K24" s="30">
        <v>39062100</v>
      </c>
      <c r="L24" s="15" t="s">
        <v>18</v>
      </c>
      <c r="M24" s="15"/>
    </row>
    <row r="25" spans="1:13" s="23" customFormat="1" ht="57" customHeight="1">
      <c r="A25" s="10" t="s">
        <v>13</v>
      </c>
      <c r="B25" s="28" t="s">
        <v>43</v>
      </c>
      <c r="C25" s="16"/>
      <c r="D25" s="10" t="s">
        <v>48</v>
      </c>
      <c r="E25" s="21">
        <v>43105</v>
      </c>
      <c r="F25" s="13" t="str">
        <f t="shared" si="0"/>
        <v>enero</v>
      </c>
      <c r="G25" s="15" t="s">
        <v>26</v>
      </c>
      <c r="H25" s="15" t="s">
        <v>17</v>
      </c>
      <c r="I25" s="15"/>
      <c r="J25" s="30">
        <v>39062100</v>
      </c>
      <c r="K25" s="30">
        <v>39062100</v>
      </c>
      <c r="L25" s="15" t="s">
        <v>18</v>
      </c>
      <c r="M25" s="15"/>
    </row>
    <row r="26" spans="1:13" s="23" customFormat="1" ht="114" customHeight="1">
      <c r="A26" s="10" t="s">
        <v>13</v>
      </c>
      <c r="B26" s="28" t="s">
        <v>43</v>
      </c>
      <c r="C26" s="16"/>
      <c r="D26" s="10" t="s">
        <v>49</v>
      </c>
      <c r="E26" s="21">
        <v>43105</v>
      </c>
      <c r="F26" s="13" t="str">
        <f t="shared" si="0"/>
        <v>enero</v>
      </c>
      <c r="G26" s="15" t="s">
        <v>26</v>
      </c>
      <c r="H26" s="15" t="s">
        <v>17</v>
      </c>
      <c r="I26" s="15"/>
      <c r="J26" s="30">
        <v>39062100</v>
      </c>
      <c r="K26" s="30">
        <v>39062100</v>
      </c>
      <c r="L26" s="15" t="s">
        <v>18</v>
      </c>
      <c r="M26" s="15"/>
    </row>
    <row r="27" spans="1:13" s="23" customFormat="1" ht="57" customHeight="1">
      <c r="A27" s="10" t="s">
        <v>13</v>
      </c>
      <c r="B27" s="28" t="s">
        <v>43</v>
      </c>
      <c r="C27" s="16"/>
      <c r="D27" s="10" t="s">
        <v>50</v>
      </c>
      <c r="E27" s="21">
        <v>43105</v>
      </c>
      <c r="F27" s="13" t="str">
        <f t="shared" si="0"/>
        <v>enero</v>
      </c>
      <c r="G27" s="15" t="s">
        <v>26</v>
      </c>
      <c r="H27" s="15" t="s">
        <v>17</v>
      </c>
      <c r="I27" s="15"/>
      <c r="J27" s="30">
        <v>23800000</v>
      </c>
      <c r="K27" s="30">
        <v>23800000</v>
      </c>
      <c r="L27" s="15" t="s">
        <v>18</v>
      </c>
      <c r="M27" s="15"/>
    </row>
    <row r="28" spans="1:13" s="23" customFormat="1" ht="114" customHeight="1">
      <c r="A28" s="10" t="s">
        <v>13</v>
      </c>
      <c r="B28" s="28" t="s">
        <v>43</v>
      </c>
      <c r="C28" s="16"/>
      <c r="D28" s="31" t="s">
        <v>51</v>
      </c>
      <c r="E28" s="21">
        <v>43105</v>
      </c>
      <c r="F28" s="13" t="str">
        <f t="shared" si="0"/>
        <v>enero</v>
      </c>
      <c r="G28" s="15" t="s">
        <v>26</v>
      </c>
      <c r="H28" s="15" t="s">
        <v>17</v>
      </c>
      <c r="I28" s="15"/>
      <c r="J28" s="30">
        <v>39062100</v>
      </c>
      <c r="K28" s="30">
        <v>39062100</v>
      </c>
      <c r="L28" s="15" t="s">
        <v>18</v>
      </c>
      <c r="M28" s="15"/>
    </row>
    <row r="29" spans="1:13" s="23" customFormat="1" ht="85.5" customHeight="1">
      <c r="A29" s="10" t="s">
        <v>13</v>
      </c>
      <c r="B29" s="28" t="s">
        <v>43</v>
      </c>
      <c r="C29" s="16"/>
      <c r="D29" s="32" t="s">
        <v>52</v>
      </c>
      <c r="E29" s="21">
        <v>43105</v>
      </c>
      <c r="F29" s="13" t="str">
        <f t="shared" si="0"/>
        <v>enero</v>
      </c>
      <c r="G29" s="15" t="s">
        <v>26</v>
      </c>
      <c r="H29" s="15" t="s">
        <v>17</v>
      </c>
      <c r="I29" s="15"/>
      <c r="J29" s="30">
        <v>4840000</v>
      </c>
      <c r="K29" s="30">
        <v>4840000</v>
      </c>
      <c r="L29" s="15" t="s">
        <v>18</v>
      </c>
      <c r="M29" s="15"/>
    </row>
    <row r="30" spans="1:13" s="23" customFormat="1" ht="114" customHeight="1">
      <c r="A30" s="10" t="s">
        <v>13</v>
      </c>
      <c r="B30" s="28" t="s">
        <v>43</v>
      </c>
      <c r="C30" s="16"/>
      <c r="D30" s="31" t="s">
        <v>53</v>
      </c>
      <c r="E30" s="21">
        <v>43105</v>
      </c>
      <c r="F30" s="13" t="str">
        <f t="shared" si="0"/>
        <v>enero</v>
      </c>
      <c r="G30" s="15" t="s">
        <v>26</v>
      </c>
      <c r="H30" s="15" t="s">
        <v>17</v>
      </c>
      <c r="I30" s="15"/>
      <c r="J30" s="30">
        <v>7140000</v>
      </c>
      <c r="K30" s="30">
        <v>7140000</v>
      </c>
      <c r="L30" s="15" t="s">
        <v>18</v>
      </c>
      <c r="M30" s="15"/>
    </row>
    <row r="31" spans="1:13" s="23" customFormat="1" ht="28.5" customHeight="1">
      <c r="A31" s="10" t="s">
        <v>13</v>
      </c>
      <c r="B31" s="10" t="s">
        <v>54</v>
      </c>
      <c r="C31" s="16"/>
      <c r="D31" s="10" t="s">
        <v>55</v>
      </c>
      <c r="E31" s="21">
        <v>43132</v>
      </c>
      <c r="F31" s="13" t="str">
        <f t="shared" si="0"/>
        <v>febrero</v>
      </c>
      <c r="G31" s="10" t="s">
        <v>56</v>
      </c>
      <c r="H31" s="10" t="s">
        <v>17</v>
      </c>
      <c r="I31" s="16"/>
      <c r="J31" s="33">
        <v>3800000</v>
      </c>
      <c r="K31" s="33">
        <v>3800000</v>
      </c>
      <c r="L31" s="34" t="s">
        <v>18</v>
      </c>
      <c r="M31" s="10"/>
    </row>
    <row r="32" spans="1:13" s="23" customFormat="1" ht="14.25" customHeight="1">
      <c r="A32" s="10" t="s">
        <v>13</v>
      </c>
      <c r="B32" s="10" t="s">
        <v>54</v>
      </c>
      <c r="C32" s="16"/>
      <c r="D32" s="10" t="s">
        <v>25</v>
      </c>
      <c r="E32" s="21">
        <v>43112</v>
      </c>
      <c r="F32" s="13" t="str">
        <f t="shared" si="0"/>
        <v>enero</v>
      </c>
      <c r="G32" s="10" t="s">
        <v>56</v>
      </c>
      <c r="H32" s="10" t="s">
        <v>17</v>
      </c>
      <c r="I32" s="16"/>
      <c r="J32" s="33">
        <v>3210000</v>
      </c>
      <c r="K32" s="33">
        <v>3210000</v>
      </c>
      <c r="L32" s="34" t="s">
        <v>18</v>
      </c>
      <c r="M32" s="10"/>
    </row>
    <row r="33" spans="1:13" s="23" customFormat="1" ht="28.5" customHeight="1">
      <c r="A33" s="10" t="s">
        <v>13</v>
      </c>
      <c r="B33" s="10" t="s">
        <v>54</v>
      </c>
      <c r="C33" s="16"/>
      <c r="D33" s="10" t="s">
        <v>57</v>
      </c>
      <c r="E33" s="21">
        <v>43115</v>
      </c>
      <c r="F33" s="13" t="str">
        <f t="shared" si="0"/>
        <v>enero</v>
      </c>
      <c r="G33" s="10" t="s">
        <v>56</v>
      </c>
      <c r="H33" s="10" t="s">
        <v>17</v>
      </c>
      <c r="I33" s="16"/>
      <c r="J33" s="33">
        <v>20000000</v>
      </c>
      <c r="K33" s="33">
        <v>20000000</v>
      </c>
      <c r="L33" s="34" t="s">
        <v>18</v>
      </c>
      <c r="M33" s="10"/>
    </row>
    <row r="34" spans="1:13" s="23" customFormat="1" ht="28.5" customHeight="1">
      <c r="A34" s="10" t="s">
        <v>13</v>
      </c>
      <c r="B34" s="10" t="s">
        <v>54</v>
      </c>
      <c r="C34" s="16"/>
      <c r="D34" s="10" t="s">
        <v>58</v>
      </c>
      <c r="E34" s="21">
        <v>43191</v>
      </c>
      <c r="F34" s="13" t="str">
        <f t="shared" si="0"/>
        <v>abril</v>
      </c>
      <c r="G34" s="10" t="s">
        <v>59</v>
      </c>
      <c r="H34" s="10" t="s">
        <v>17</v>
      </c>
      <c r="I34" s="16"/>
      <c r="J34" s="33">
        <v>2000000</v>
      </c>
      <c r="K34" s="33">
        <v>2000000</v>
      </c>
      <c r="L34" s="34" t="s">
        <v>18</v>
      </c>
      <c r="M34" s="10"/>
    </row>
    <row r="35" spans="1:13" s="23" customFormat="1" ht="42.75" customHeight="1">
      <c r="A35" s="10" t="s">
        <v>13</v>
      </c>
      <c r="B35" s="10" t="s">
        <v>54</v>
      </c>
      <c r="C35" s="16"/>
      <c r="D35" s="10" t="s">
        <v>60</v>
      </c>
      <c r="E35" s="21">
        <v>43101</v>
      </c>
      <c r="F35" s="13" t="str">
        <f t="shared" si="0"/>
        <v>enero</v>
      </c>
      <c r="G35" s="10" t="s">
        <v>26</v>
      </c>
      <c r="H35" s="10" t="s">
        <v>17</v>
      </c>
      <c r="I35" s="16"/>
      <c r="J35" s="33">
        <v>1000000</v>
      </c>
      <c r="K35" s="33">
        <v>1000000</v>
      </c>
      <c r="L35" s="34" t="s">
        <v>18</v>
      </c>
      <c r="M35" s="10"/>
    </row>
    <row r="36" spans="1:13" s="23" customFormat="1" ht="28.5" customHeight="1">
      <c r="A36" s="10" t="s">
        <v>13</v>
      </c>
      <c r="B36" s="10" t="s">
        <v>61</v>
      </c>
      <c r="C36" s="16"/>
      <c r="D36" s="10" t="s">
        <v>62</v>
      </c>
      <c r="E36" s="21">
        <v>43109</v>
      </c>
      <c r="F36" s="13" t="str">
        <f t="shared" si="0"/>
        <v>enero</v>
      </c>
      <c r="G36" s="10" t="s">
        <v>26</v>
      </c>
      <c r="H36" s="10" t="s">
        <v>17</v>
      </c>
      <c r="I36" s="10"/>
      <c r="J36" s="35">
        <v>30420324</v>
      </c>
      <c r="K36" s="35">
        <v>30420324</v>
      </c>
      <c r="L36" s="10" t="s">
        <v>18</v>
      </c>
      <c r="M36" s="10"/>
    </row>
    <row r="37" spans="1:13" s="23" customFormat="1" ht="42.75" customHeight="1">
      <c r="A37" s="10" t="s">
        <v>13</v>
      </c>
      <c r="B37" s="10" t="s">
        <v>61</v>
      </c>
      <c r="C37" s="16"/>
      <c r="D37" s="10" t="s">
        <v>63</v>
      </c>
      <c r="E37" s="21">
        <v>43109</v>
      </c>
      <c r="F37" s="13" t="str">
        <f t="shared" si="0"/>
        <v>enero</v>
      </c>
      <c r="G37" s="10" t="s">
        <v>26</v>
      </c>
      <c r="H37" s="10" t="s">
        <v>17</v>
      </c>
      <c r="I37" s="10"/>
      <c r="J37" s="35">
        <v>2976000</v>
      </c>
      <c r="K37" s="35">
        <v>2976000</v>
      </c>
      <c r="L37" s="10" t="s">
        <v>18</v>
      </c>
      <c r="M37" s="10"/>
    </row>
    <row r="38" spans="1:13" s="23" customFormat="1" ht="42.75" customHeight="1">
      <c r="A38" s="10" t="s">
        <v>13</v>
      </c>
      <c r="B38" s="10" t="s">
        <v>61</v>
      </c>
      <c r="C38" s="16"/>
      <c r="D38" s="10" t="s">
        <v>64</v>
      </c>
      <c r="E38" s="21">
        <v>43109</v>
      </c>
      <c r="F38" s="13" t="str">
        <f t="shared" si="0"/>
        <v>enero</v>
      </c>
      <c r="G38" s="10" t="s">
        <v>26</v>
      </c>
      <c r="H38" s="10" t="s">
        <v>17</v>
      </c>
      <c r="I38" s="10"/>
      <c r="J38" s="35">
        <v>15000000</v>
      </c>
      <c r="K38" s="35">
        <v>15000000</v>
      </c>
      <c r="L38" s="10" t="s">
        <v>18</v>
      </c>
      <c r="M38" s="10"/>
    </row>
    <row r="39" spans="1:13" s="23" customFormat="1" ht="28.5" customHeight="1">
      <c r="A39" s="10" t="s">
        <v>13</v>
      </c>
      <c r="B39" s="10" t="s">
        <v>61</v>
      </c>
      <c r="C39" s="16"/>
      <c r="D39" s="10" t="s">
        <v>65</v>
      </c>
      <c r="E39" s="21">
        <v>43109</v>
      </c>
      <c r="F39" s="13" t="str">
        <f t="shared" si="0"/>
        <v>enero</v>
      </c>
      <c r="G39" s="10" t="s">
        <v>26</v>
      </c>
      <c r="H39" s="10" t="s">
        <v>17</v>
      </c>
      <c r="I39" s="10"/>
      <c r="J39" s="35">
        <v>1400000</v>
      </c>
      <c r="K39" s="35">
        <v>1400000</v>
      </c>
      <c r="L39" s="10" t="s">
        <v>18</v>
      </c>
      <c r="M39" s="10"/>
    </row>
    <row r="40" spans="1:13" s="23" customFormat="1" ht="28.5" customHeight="1">
      <c r="A40" s="10" t="s">
        <v>13</v>
      </c>
      <c r="B40" s="10" t="s">
        <v>61</v>
      </c>
      <c r="C40" s="16"/>
      <c r="D40" s="10" t="s">
        <v>66</v>
      </c>
      <c r="E40" s="21">
        <v>43109</v>
      </c>
      <c r="F40" s="13" t="str">
        <f t="shared" si="0"/>
        <v>enero</v>
      </c>
      <c r="G40" s="10" t="s">
        <v>26</v>
      </c>
      <c r="H40" s="10" t="s">
        <v>17</v>
      </c>
      <c r="I40" s="10"/>
      <c r="J40" s="35">
        <v>260000</v>
      </c>
      <c r="K40" s="35">
        <v>260000</v>
      </c>
      <c r="L40" s="10" t="s">
        <v>18</v>
      </c>
      <c r="M40" s="10"/>
    </row>
    <row r="41" spans="1:13" s="23" customFormat="1" ht="28.5" customHeight="1">
      <c r="A41" s="10" t="s">
        <v>13</v>
      </c>
      <c r="B41" s="10" t="s">
        <v>61</v>
      </c>
      <c r="C41" s="16"/>
      <c r="D41" s="10" t="s">
        <v>67</v>
      </c>
      <c r="E41" s="21">
        <v>43109</v>
      </c>
      <c r="F41" s="13" t="str">
        <f t="shared" si="0"/>
        <v>enero</v>
      </c>
      <c r="G41" s="10" t="s">
        <v>26</v>
      </c>
      <c r="H41" s="10" t="s">
        <v>17</v>
      </c>
      <c r="I41" s="10"/>
      <c r="J41" s="35">
        <v>468000</v>
      </c>
      <c r="K41" s="35">
        <v>468000</v>
      </c>
      <c r="L41" s="10" t="s">
        <v>18</v>
      </c>
      <c r="M41" s="10"/>
    </row>
    <row r="42" spans="1:13" s="23" customFormat="1" ht="28.5" customHeight="1">
      <c r="A42" s="10" t="s">
        <v>13</v>
      </c>
      <c r="B42" s="10" t="s">
        <v>61</v>
      </c>
      <c r="C42" s="16"/>
      <c r="D42" s="10" t="s">
        <v>68</v>
      </c>
      <c r="E42" s="21">
        <v>43109</v>
      </c>
      <c r="F42" s="13" t="str">
        <f t="shared" si="0"/>
        <v>enero</v>
      </c>
      <c r="G42" s="10" t="s">
        <v>69</v>
      </c>
      <c r="H42" s="10" t="s">
        <v>17</v>
      </c>
      <c r="I42" s="10"/>
      <c r="J42" s="35">
        <v>2500000</v>
      </c>
      <c r="K42" s="35">
        <v>2500000</v>
      </c>
      <c r="L42" s="10" t="s">
        <v>18</v>
      </c>
      <c r="M42" s="10"/>
    </row>
    <row r="43" spans="1:13" s="23" customFormat="1" ht="14.25" customHeight="1">
      <c r="A43" s="10" t="s">
        <v>70</v>
      </c>
      <c r="B43" s="10" t="s">
        <v>71</v>
      </c>
      <c r="C43" s="16"/>
      <c r="D43" s="10" t="s">
        <v>72</v>
      </c>
      <c r="E43" s="21">
        <v>43344</v>
      </c>
      <c r="F43" s="13" t="str">
        <f t="shared" si="0"/>
        <v>septiembre</v>
      </c>
      <c r="G43" s="10" t="s">
        <v>73</v>
      </c>
      <c r="H43" s="10" t="s">
        <v>17</v>
      </c>
      <c r="I43" s="16"/>
      <c r="J43" s="35">
        <v>38350000</v>
      </c>
      <c r="K43" s="35">
        <v>38350000</v>
      </c>
      <c r="L43" s="10" t="s">
        <v>18</v>
      </c>
      <c r="M43" s="10"/>
    </row>
    <row r="44" spans="1:13" s="23" customFormat="1" ht="14.25" customHeight="1">
      <c r="A44" s="10" t="s">
        <v>70</v>
      </c>
      <c r="B44" s="10" t="s">
        <v>71</v>
      </c>
      <c r="C44" s="16"/>
      <c r="D44" s="10" t="s">
        <v>74</v>
      </c>
      <c r="E44" s="21">
        <v>43344</v>
      </c>
      <c r="F44" s="13" t="str">
        <f t="shared" si="0"/>
        <v>septiembre</v>
      </c>
      <c r="G44" s="10" t="s">
        <v>75</v>
      </c>
      <c r="H44" s="10" t="s">
        <v>76</v>
      </c>
      <c r="I44" s="16"/>
      <c r="J44" s="35">
        <v>84000000</v>
      </c>
      <c r="K44" s="35">
        <v>84000000</v>
      </c>
      <c r="L44" s="10" t="s">
        <v>18</v>
      </c>
      <c r="M44" s="10"/>
    </row>
    <row r="45" spans="1:13" s="23" customFormat="1" ht="28.5" customHeight="1">
      <c r="A45" s="10" t="s">
        <v>13</v>
      </c>
      <c r="B45" s="10" t="s">
        <v>77</v>
      </c>
      <c r="C45" s="16"/>
      <c r="D45" s="10" t="s">
        <v>78</v>
      </c>
      <c r="E45" s="21">
        <v>43191</v>
      </c>
      <c r="F45" s="13" t="str">
        <f t="shared" si="0"/>
        <v>abril</v>
      </c>
      <c r="G45" s="10" t="s">
        <v>59</v>
      </c>
      <c r="H45" s="10" t="s">
        <v>17</v>
      </c>
      <c r="I45" s="16"/>
      <c r="J45" s="33">
        <v>80000000</v>
      </c>
      <c r="K45" s="33">
        <v>80000000</v>
      </c>
      <c r="L45" s="34" t="s">
        <v>18</v>
      </c>
      <c r="M45" s="10"/>
    </row>
    <row r="46" spans="1:13" s="23" customFormat="1" ht="85.5" customHeight="1">
      <c r="A46" s="10" t="s">
        <v>13</v>
      </c>
      <c r="B46" s="10" t="s">
        <v>77</v>
      </c>
      <c r="C46" s="16"/>
      <c r="D46" s="10" t="s">
        <v>79</v>
      </c>
      <c r="E46" s="21">
        <v>43101</v>
      </c>
      <c r="F46" s="13" t="str">
        <f t="shared" si="0"/>
        <v>enero</v>
      </c>
      <c r="G46" s="10" t="s">
        <v>26</v>
      </c>
      <c r="H46" s="10" t="s">
        <v>80</v>
      </c>
      <c r="I46" s="16"/>
      <c r="J46" s="33">
        <v>958093032</v>
      </c>
      <c r="K46" s="33">
        <v>958093032</v>
      </c>
      <c r="L46" s="34" t="s">
        <v>18</v>
      </c>
      <c r="M46" s="10"/>
    </row>
    <row r="47" spans="1:13" s="23" customFormat="1" ht="14.25" customHeight="1">
      <c r="A47" s="10" t="s">
        <v>81</v>
      </c>
      <c r="B47" s="10" t="s">
        <v>82</v>
      </c>
      <c r="C47" s="16"/>
      <c r="D47" s="10" t="s">
        <v>83</v>
      </c>
      <c r="E47" s="21">
        <v>43374</v>
      </c>
      <c r="F47" s="13" t="str">
        <f t="shared" si="0"/>
        <v>octubre</v>
      </c>
      <c r="G47" s="10" t="s">
        <v>26</v>
      </c>
      <c r="H47" s="10" t="s">
        <v>17</v>
      </c>
      <c r="I47" s="10"/>
      <c r="J47" s="33">
        <v>26455932</v>
      </c>
      <c r="K47" s="33">
        <v>26455932</v>
      </c>
      <c r="L47" s="34" t="s">
        <v>18</v>
      </c>
      <c r="M47" s="10"/>
    </row>
    <row r="48" spans="1:13" s="23" customFormat="1" ht="42.75" customHeight="1">
      <c r="A48" s="16" t="s">
        <v>84</v>
      </c>
      <c r="B48" s="10" t="s">
        <v>85</v>
      </c>
      <c r="C48" s="16"/>
      <c r="D48" s="36" t="s">
        <v>86</v>
      </c>
      <c r="E48" s="37">
        <v>43102</v>
      </c>
      <c r="F48" s="13" t="str">
        <f t="shared" si="0"/>
        <v>enero</v>
      </c>
      <c r="G48" s="15" t="s">
        <v>87</v>
      </c>
      <c r="H48" s="15" t="s">
        <v>17</v>
      </c>
      <c r="I48" s="38"/>
      <c r="J48" s="39">
        <v>13300000</v>
      </c>
      <c r="K48" s="39">
        <v>13300000</v>
      </c>
      <c r="L48" s="15" t="s">
        <v>18</v>
      </c>
      <c r="M48" s="38"/>
    </row>
    <row r="49" spans="1:13" s="23" customFormat="1" ht="42.75" customHeight="1">
      <c r="A49" s="16" t="s">
        <v>84</v>
      </c>
      <c r="B49" s="10" t="s">
        <v>85</v>
      </c>
      <c r="C49" s="16"/>
      <c r="D49" s="36" t="s">
        <v>88</v>
      </c>
      <c r="E49" s="12">
        <v>43132</v>
      </c>
      <c r="F49" s="13" t="str">
        <f t="shared" si="0"/>
        <v>febrero</v>
      </c>
      <c r="G49" s="11" t="s">
        <v>26</v>
      </c>
      <c r="H49" s="11" t="s">
        <v>76</v>
      </c>
      <c r="I49" s="38"/>
      <c r="J49" s="40">
        <v>196742000</v>
      </c>
      <c r="K49" s="40">
        <v>180350500</v>
      </c>
      <c r="L49" s="11" t="s">
        <v>89</v>
      </c>
      <c r="M49" s="38"/>
    </row>
    <row r="50" spans="1:13" s="23" customFormat="1" ht="57" customHeight="1">
      <c r="A50" s="16" t="s">
        <v>84</v>
      </c>
      <c r="B50" s="10" t="s">
        <v>85</v>
      </c>
      <c r="C50" s="16"/>
      <c r="D50" s="36" t="s">
        <v>90</v>
      </c>
      <c r="E50" s="37">
        <v>43102</v>
      </c>
      <c r="F50" s="13" t="str">
        <f t="shared" si="0"/>
        <v>enero</v>
      </c>
      <c r="G50" s="15" t="s">
        <v>87</v>
      </c>
      <c r="H50" s="15" t="s">
        <v>17</v>
      </c>
      <c r="I50" s="38"/>
      <c r="J50" s="39">
        <v>23283960</v>
      </c>
      <c r="K50" s="39">
        <v>23283960</v>
      </c>
      <c r="L50" s="15" t="s">
        <v>18</v>
      </c>
      <c r="M50" s="38"/>
    </row>
    <row r="51" spans="1:13" s="23" customFormat="1" ht="57" customHeight="1">
      <c r="A51" s="16" t="s">
        <v>84</v>
      </c>
      <c r="B51" s="10" t="s">
        <v>85</v>
      </c>
      <c r="C51" s="16"/>
      <c r="D51" s="36" t="s">
        <v>90</v>
      </c>
      <c r="E51" s="37">
        <v>43102</v>
      </c>
      <c r="F51" s="13" t="str">
        <f t="shared" si="0"/>
        <v>enero</v>
      </c>
      <c r="G51" s="15" t="s">
        <v>87</v>
      </c>
      <c r="H51" s="15" t="s">
        <v>17</v>
      </c>
      <c r="I51" s="38"/>
      <c r="J51" s="39">
        <v>23283960</v>
      </c>
      <c r="K51" s="39">
        <v>23283960</v>
      </c>
      <c r="L51" s="15" t="s">
        <v>18</v>
      </c>
      <c r="M51" s="38"/>
    </row>
    <row r="52" spans="1:13" s="23" customFormat="1" ht="57" customHeight="1">
      <c r="A52" s="16" t="s">
        <v>84</v>
      </c>
      <c r="B52" s="10" t="s">
        <v>85</v>
      </c>
      <c r="C52" s="16"/>
      <c r="D52" s="36" t="s">
        <v>90</v>
      </c>
      <c r="E52" s="37">
        <v>43102</v>
      </c>
      <c r="F52" s="13" t="str">
        <f t="shared" si="0"/>
        <v>enero</v>
      </c>
      <c r="G52" s="15" t="s">
        <v>87</v>
      </c>
      <c r="H52" s="15" t="s">
        <v>17</v>
      </c>
      <c r="I52" s="38"/>
      <c r="J52" s="39">
        <v>23283960</v>
      </c>
      <c r="K52" s="39">
        <v>23283960</v>
      </c>
      <c r="L52" s="15" t="s">
        <v>18</v>
      </c>
      <c r="M52" s="38"/>
    </row>
    <row r="53" spans="1:13" s="23" customFormat="1" ht="57" customHeight="1">
      <c r="A53" s="16" t="s">
        <v>84</v>
      </c>
      <c r="B53" s="10" t="s">
        <v>85</v>
      </c>
      <c r="C53" s="16"/>
      <c r="D53" s="36" t="s">
        <v>90</v>
      </c>
      <c r="E53" s="37">
        <v>43109</v>
      </c>
      <c r="F53" s="13" t="str">
        <f t="shared" si="0"/>
        <v>enero</v>
      </c>
      <c r="G53" s="15" t="s">
        <v>87</v>
      </c>
      <c r="H53" s="15" t="s">
        <v>17</v>
      </c>
      <c r="I53" s="38"/>
      <c r="J53" s="39">
        <v>22396952</v>
      </c>
      <c r="K53" s="39">
        <v>22396952</v>
      </c>
      <c r="L53" s="15" t="s">
        <v>18</v>
      </c>
      <c r="M53" s="38"/>
    </row>
    <row r="54" spans="1:13" s="23" customFormat="1" ht="57" customHeight="1">
      <c r="A54" s="16" t="s">
        <v>84</v>
      </c>
      <c r="B54" s="10" t="s">
        <v>85</v>
      </c>
      <c r="C54" s="16"/>
      <c r="D54" s="36" t="s">
        <v>91</v>
      </c>
      <c r="E54" s="37">
        <v>43109</v>
      </c>
      <c r="F54" s="13" t="str">
        <f t="shared" si="0"/>
        <v>enero</v>
      </c>
      <c r="G54" s="15" t="s">
        <v>87</v>
      </c>
      <c r="H54" s="15" t="s">
        <v>17</v>
      </c>
      <c r="I54" s="38"/>
      <c r="J54" s="39">
        <v>18985306</v>
      </c>
      <c r="K54" s="39">
        <v>18985306</v>
      </c>
      <c r="L54" s="15" t="s">
        <v>18</v>
      </c>
      <c r="M54" s="38"/>
    </row>
    <row r="55" spans="1:13" s="23" customFormat="1" ht="57" customHeight="1">
      <c r="A55" s="16" t="s">
        <v>84</v>
      </c>
      <c r="B55" s="10" t="s">
        <v>85</v>
      </c>
      <c r="C55" s="16"/>
      <c r="D55" s="36" t="s">
        <v>92</v>
      </c>
      <c r="E55" s="37">
        <v>43102</v>
      </c>
      <c r="F55" s="13" t="str">
        <f t="shared" si="0"/>
        <v>enero</v>
      </c>
      <c r="G55" s="15" t="s">
        <v>87</v>
      </c>
      <c r="H55" s="15" t="s">
        <v>17</v>
      </c>
      <c r="I55" s="38"/>
      <c r="J55" s="39">
        <v>19737200</v>
      </c>
      <c r="K55" s="39">
        <v>19737200</v>
      </c>
      <c r="L55" s="15" t="s">
        <v>18</v>
      </c>
      <c r="M55" s="38"/>
    </row>
    <row r="56" spans="1:13" s="23" customFormat="1" ht="57" customHeight="1">
      <c r="A56" s="16" t="s">
        <v>84</v>
      </c>
      <c r="B56" s="10" t="s">
        <v>85</v>
      </c>
      <c r="C56" s="16"/>
      <c r="D56" s="36" t="s">
        <v>93</v>
      </c>
      <c r="E56" s="37">
        <v>43102</v>
      </c>
      <c r="F56" s="13" t="str">
        <f t="shared" si="0"/>
        <v>enero</v>
      </c>
      <c r="G56" s="15" t="s">
        <v>87</v>
      </c>
      <c r="H56" s="15" t="s">
        <v>17</v>
      </c>
      <c r="I56" s="38"/>
      <c r="J56" s="39">
        <v>19737200</v>
      </c>
      <c r="K56" s="39">
        <v>19737200</v>
      </c>
      <c r="L56" s="15" t="s">
        <v>18</v>
      </c>
      <c r="M56" s="38"/>
    </row>
    <row r="57" spans="1:13" s="23" customFormat="1" ht="57" customHeight="1">
      <c r="A57" s="16" t="s">
        <v>84</v>
      </c>
      <c r="B57" s="10" t="s">
        <v>85</v>
      </c>
      <c r="C57" s="16"/>
      <c r="D57" s="36" t="s">
        <v>94</v>
      </c>
      <c r="E57" s="37">
        <v>43102</v>
      </c>
      <c r="F57" s="13" t="str">
        <f t="shared" si="0"/>
        <v>enero</v>
      </c>
      <c r="G57" s="15" t="s">
        <v>87</v>
      </c>
      <c r="H57" s="15" t="s">
        <v>17</v>
      </c>
      <c r="I57" s="38"/>
      <c r="J57" s="39">
        <v>19737200</v>
      </c>
      <c r="K57" s="39">
        <v>19737200</v>
      </c>
      <c r="L57" s="15" t="s">
        <v>18</v>
      </c>
      <c r="M57" s="38"/>
    </row>
    <row r="58" spans="1:13" s="23" customFormat="1" ht="57" customHeight="1">
      <c r="A58" s="16" t="s">
        <v>84</v>
      </c>
      <c r="B58" s="10" t="s">
        <v>85</v>
      </c>
      <c r="C58" s="16"/>
      <c r="D58" s="36" t="s">
        <v>94</v>
      </c>
      <c r="E58" s="37">
        <v>43102</v>
      </c>
      <c r="F58" s="13" t="str">
        <f t="shared" si="0"/>
        <v>enero</v>
      </c>
      <c r="G58" s="15" t="s">
        <v>87</v>
      </c>
      <c r="H58" s="15" t="s">
        <v>17</v>
      </c>
      <c r="I58" s="38"/>
      <c r="J58" s="39">
        <v>19737200</v>
      </c>
      <c r="K58" s="39">
        <v>19737200</v>
      </c>
      <c r="L58" s="15" t="s">
        <v>18</v>
      </c>
      <c r="M58" s="38"/>
    </row>
    <row r="59" spans="1:13" s="23" customFormat="1" ht="57" customHeight="1">
      <c r="A59" s="16" t="s">
        <v>84</v>
      </c>
      <c r="B59" s="10" t="s">
        <v>85</v>
      </c>
      <c r="C59" s="16"/>
      <c r="D59" s="36" t="s">
        <v>94</v>
      </c>
      <c r="E59" s="37">
        <v>43102</v>
      </c>
      <c r="F59" s="13" t="str">
        <f t="shared" si="0"/>
        <v>enero</v>
      </c>
      <c r="G59" s="15" t="s">
        <v>87</v>
      </c>
      <c r="H59" s="15" t="s">
        <v>17</v>
      </c>
      <c r="I59" s="38"/>
      <c r="J59" s="39">
        <v>19737200</v>
      </c>
      <c r="K59" s="39">
        <v>19737200</v>
      </c>
      <c r="L59" s="15" t="s">
        <v>18</v>
      </c>
      <c r="M59" s="38"/>
    </row>
    <row r="60" spans="1:13" s="23" customFormat="1" ht="57" customHeight="1">
      <c r="A60" s="16" t="s">
        <v>84</v>
      </c>
      <c r="B60" s="10" t="s">
        <v>85</v>
      </c>
      <c r="C60" s="16"/>
      <c r="D60" s="36" t="s">
        <v>94</v>
      </c>
      <c r="E60" s="37">
        <v>43109</v>
      </c>
      <c r="F60" s="13" t="str">
        <f t="shared" si="0"/>
        <v>enero</v>
      </c>
      <c r="G60" s="15" t="s">
        <v>87</v>
      </c>
      <c r="H60" s="15" t="s">
        <v>17</v>
      </c>
      <c r="I60" s="38"/>
      <c r="J60" s="39">
        <v>18985306</v>
      </c>
      <c r="K60" s="39">
        <v>18985306</v>
      </c>
      <c r="L60" s="15" t="s">
        <v>18</v>
      </c>
      <c r="M60" s="38"/>
    </row>
    <row r="61" spans="1:13" s="23" customFormat="1" ht="57" customHeight="1">
      <c r="A61" s="16" t="s">
        <v>84</v>
      </c>
      <c r="B61" s="10" t="s">
        <v>85</v>
      </c>
      <c r="C61" s="16"/>
      <c r="D61" s="36" t="s">
        <v>94</v>
      </c>
      <c r="E61" s="37">
        <v>43109</v>
      </c>
      <c r="F61" s="13" t="str">
        <f t="shared" si="0"/>
        <v>enero</v>
      </c>
      <c r="G61" s="15" t="s">
        <v>87</v>
      </c>
      <c r="H61" s="15" t="s">
        <v>17</v>
      </c>
      <c r="I61" s="38"/>
      <c r="J61" s="39">
        <v>18985306</v>
      </c>
      <c r="K61" s="39">
        <v>18985306</v>
      </c>
      <c r="L61" s="15" t="s">
        <v>18</v>
      </c>
      <c r="M61" s="38"/>
    </row>
    <row r="62" spans="1:13" s="23" customFormat="1" ht="57" customHeight="1">
      <c r="A62" s="16" t="s">
        <v>84</v>
      </c>
      <c r="B62" s="10" t="s">
        <v>85</v>
      </c>
      <c r="C62" s="16"/>
      <c r="D62" s="36" t="s">
        <v>94</v>
      </c>
      <c r="E62" s="37">
        <v>43109</v>
      </c>
      <c r="F62" s="13" t="str">
        <f t="shared" si="0"/>
        <v>enero</v>
      </c>
      <c r="G62" s="15" t="s">
        <v>87</v>
      </c>
      <c r="H62" s="15" t="s">
        <v>17</v>
      </c>
      <c r="I62" s="38"/>
      <c r="J62" s="39">
        <v>18985306</v>
      </c>
      <c r="K62" s="39">
        <v>18985306</v>
      </c>
      <c r="L62" s="15" t="s">
        <v>18</v>
      </c>
      <c r="M62" s="38"/>
    </row>
    <row r="63" spans="1:13" s="23" customFormat="1" ht="57" customHeight="1">
      <c r="A63" s="16" t="s">
        <v>84</v>
      </c>
      <c r="B63" s="10" t="s">
        <v>85</v>
      </c>
      <c r="C63" s="16"/>
      <c r="D63" s="36" t="s">
        <v>94</v>
      </c>
      <c r="E63" s="37">
        <v>43122</v>
      </c>
      <c r="F63" s="13" t="str">
        <f t="shared" si="0"/>
        <v>enero</v>
      </c>
      <c r="G63" s="15" t="s">
        <v>87</v>
      </c>
      <c r="H63" s="15" t="s">
        <v>17</v>
      </c>
      <c r="I63" s="38"/>
      <c r="J63" s="39">
        <v>17763480</v>
      </c>
      <c r="K63" s="39">
        <v>17763480</v>
      </c>
      <c r="L63" s="15" t="s">
        <v>18</v>
      </c>
      <c r="M63" s="38"/>
    </row>
    <row r="64" spans="1:13" s="23" customFormat="1" ht="57" customHeight="1">
      <c r="A64" s="16" t="s">
        <v>84</v>
      </c>
      <c r="B64" s="10" t="s">
        <v>85</v>
      </c>
      <c r="C64" s="16"/>
      <c r="D64" s="36" t="s">
        <v>95</v>
      </c>
      <c r="E64" s="37">
        <v>43102</v>
      </c>
      <c r="F64" s="13" t="str">
        <f t="shared" si="0"/>
        <v>enero</v>
      </c>
      <c r="G64" s="15" t="s">
        <v>87</v>
      </c>
      <c r="H64" s="15" t="s">
        <v>17</v>
      </c>
      <c r="I64" s="41"/>
      <c r="J64" s="39">
        <v>19737200</v>
      </c>
      <c r="K64" s="39">
        <v>19737200</v>
      </c>
      <c r="L64" s="15" t="s">
        <v>18</v>
      </c>
      <c r="M64" s="41"/>
    </row>
    <row r="65" spans="1:13" s="23" customFormat="1" ht="57" customHeight="1">
      <c r="A65" s="16" t="s">
        <v>84</v>
      </c>
      <c r="B65" s="10" t="s">
        <v>85</v>
      </c>
      <c r="C65" s="16"/>
      <c r="D65" s="36" t="s">
        <v>96</v>
      </c>
      <c r="E65" s="37">
        <v>43102</v>
      </c>
      <c r="F65" s="13" t="str">
        <f t="shared" si="0"/>
        <v>enero</v>
      </c>
      <c r="G65" s="15" t="s">
        <v>87</v>
      </c>
      <c r="H65" s="15" t="s">
        <v>17</v>
      </c>
      <c r="I65" s="38"/>
      <c r="J65" s="39">
        <v>19737200</v>
      </c>
      <c r="K65" s="39">
        <v>19737200</v>
      </c>
      <c r="L65" s="15" t="s">
        <v>18</v>
      </c>
      <c r="M65" s="38"/>
    </row>
    <row r="66" spans="1:13" s="23" customFormat="1" ht="57" customHeight="1">
      <c r="A66" s="16" t="s">
        <v>84</v>
      </c>
      <c r="B66" s="10" t="s">
        <v>85</v>
      </c>
      <c r="C66" s="16"/>
      <c r="D66" s="36" t="s">
        <v>97</v>
      </c>
      <c r="E66" s="37">
        <v>43102</v>
      </c>
      <c r="F66" s="13" t="str">
        <f t="shared" ref="F66:F129" si="1">TEXT(E66,"mmmm")</f>
        <v>enero</v>
      </c>
      <c r="G66" s="15" t="s">
        <v>87</v>
      </c>
      <c r="H66" s="15" t="s">
        <v>17</v>
      </c>
      <c r="I66" s="38"/>
      <c r="J66" s="39">
        <v>19737200</v>
      </c>
      <c r="K66" s="39">
        <v>19737200</v>
      </c>
      <c r="L66" s="15" t="s">
        <v>18</v>
      </c>
      <c r="M66" s="38"/>
    </row>
    <row r="67" spans="1:13" s="23" customFormat="1" ht="57" customHeight="1">
      <c r="A67" s="16" t="s">
        <v>84</v>
      </c>
      <c r="B67" s="10" t="s">
        <v>85</v>
      </c>
      <c r="C67" s="16"/>
      <c r="D67" s="36" t="s">
        <v>98</v>
      </c>
      <c r="E67" s="37">
        <v>43102</v>
      </c>
      <c r="F67" s="13" t="str">
        <f t="shared" si="1"/>
        <v>enero</v>
      </c>
      <c r="G67" s="15" t="s">
        <v>87</v>
      </c>
      <c r="H67" s="15" t="s">
        <v>17</v>
      </c>
      <c r="I67" s="38"/>
      <c r="J67" s="39">
        <v>19737200</v>
      </c>
      <c r="K67" s="39">
        <v>19737200</v>
      </c>
      <c r="L67" s="15" t="s">
        <v>18</v>
      </c>
      <c r="M67" s="38"/>
    </row>
    <row r="68" spans="1:13" s="23" customFormat="1" ht="57" customHeight="1">
      <c r="A68" s="16" t="s">
        <v>84</v>
      </c>
      <c r="B68" s="10" t="s">
        <v>85</v>
      </c>
      <c r="C68" s="16"/>
      <c r="D68" s="36" t="s">
        <v>99</v>
      </c>
      <c r="E68" s="37">
        <v>43102</v>
      </c>
      <c r="F68" s="13" t="str">
        <f t="shared" si="1"/>
        <v>enero</v>
      </c>
      <c r="G68" s="15" t="s">
        <v>87</v>
      </c>
      <c r="H68" s="15" t="s">
        <v>17</v>
      </c>
      <c r="I68" s="38"/>
      <c r="J68" s="39">
        <v>19737200</v>
      </c>
      <c r="K68" s="39">
        <v>19737200</v>
      </c>
      <c r="L68" s="15" t="s">
        <v>18</v>
      </c>
      <c r="M68" s="38"/>
    </row>
    <row r="69" spans="1:13" s="23" customFormat="1" ht="57" customHeight="1">
      <c r="A69" s="16" t="s">
        <v>84</v>
      </c>
      <c r="B69" s="10" t="s">
        <v>85</v>
      </c>
      <c r="C69" s="16"/>
      <c r="D69" s="36" t="s">
        <v>100</v>
      </c>
      <c r="E69" s="37">
        <v>43102</v>
      </c>
      <c r="F69" s="13" t="str">
        <f t="shared" si="1"/>
        <v>enero</v>
      </c>
      <c r="G69" s="15" t="s">
        <v>87</v>
      </c>
      <c r="H69" s="15" t="s">
        <v>17</v>
      </c>
      <c r="I69" s="38"/>
      <c r="J69" s="39">
        <v>13816040</v>
      </c>
      <c r="K69" s="39">
        <v>13816040</v>
      </c>
      <c r="L69" s="15" t="s">
        <v>18</v>
      </c>
      <c r="M69" s="38"/>
    </row>
    <row r="70" spans="1:13" s="23" customFormat="1" ht="57" customHeight="1">
      <c r="A70" s="16" t="s">
        <v>84</v>
      </c>
      <c r="B70" s="10" t="s">
        <v>85</v>
      </c>
      <c r="C70" s="16"/>
      <c r="D70" s="36" t="s">
        <v>100</v>
      </c>
      <c r="E70" s="37">
        <v>43102</v>
      </c>
      <c r="F70" s="13" t="str">
        <f t="shared" si="1"/>
        <v>enero</v>
      </c>
      <c r="G70" s="15" t="s">
        <v>87</v>
      </c>
      <c r="H70" s="15" t="s">
        <v>17</v>
      </c>
      <c r="I70" s="38"/>
      <c r="J70" s="39">
        <v>13816040</v>
      </c>
      <c r="K70" s="39">
        <v>13816040</v>
      </c>
      <c r="L70" s="15" t="s">
        <v>18</v>
      </c>
      <c r="M70" s="38"/>
    </row>
    <row r="71" spans="1:13" s="23" customFormat="1" ht="57" customHeight="1">
      <c r="A71" s="16" t="s">
        <v>84</v>
      </c>
      <c r="B71" s="10" t="s">
        <v>85</v>
      </c>
      <c r="C71" s="16"/>
      <c r="D71" s="36" t="s">
        <v>100</v>
      </c>
      <c r="E71" s="37">
        <v>43109</v>
      </c>
      <c r="F71" s="13" t="str">
        <f t="shared" si="1"/>
        <v>enero</v>
      </c>
      <c r="G71" s="15" t="s">
        <v>87</v>
      </c>
      <c r="H71" s="15" t="s">
        <v>17</v>
      </c>
      <c r="I71" s="38"/>
      <c r="J71" s="39">
        <v>13289714</v>
      </c>
      <c r="K71" s="39">
        <v>13289714</v>
      </c>
      <c r="L71" s="15" t="s">
        <v>18</v>
      </c>
      <c r="M71" s="38"/>
    </row>
    <row r="72" spans="1:13" s="23" customFormat="1" ht="28.5" customHeight="1">
      <c r="A72" s="16" t="s">
        <v>84</v>
      </c>
      <c r="B72" s="10" t="s">
        <v>85</v>
      </c>
      <c r="C72" s="16"/>
      <c r="D72" s="10" t="s">
        <v>101</v>
      </c>
      <c r="E72" s="12">
        <v>43132</v>
      </c>
      <c r="F72" s="13" t="str">
        <f t="shared" si="1"/>
        <v>febrero</v>
      </c>
      <c r="G72" s="11" t="s">
        <v>102</v>
      </c>
      <c r="H72" s="11" t="s">
        <v>17</v>
      </c>
      <c r="I72" s="10"/>
      <c r="J72" s="42">
        <v>2800000</v>
      </c>
      <c r="K72" s="42">
        <v>2800000</v>
      </c>
      <c r="L72" s="15" t="s">
        <v>18</v>
      </c>
      <c r="M72" s="10"/>
    </row>
    <row r="73" spans="1:13" s="23" customFormat="1" ht="114" customHeight="1">
      <c r="A73" s="10" t="s">
        <v>70</v>
      </c>
      <c r="B73" s="10" t="s">
        <v>103</v>
      </c>
      <c r="C73" s="16"/>
      <c r="D73" s="10" t="s">
        <v>104</v>
      </c>
      <c r="E73" s="21">
        <v>43101</v>
      </c>
      <c r="F73" s="13" t="str">
        <f t="shared" si="1"/>
        <v>enero</v>
      </c>
      <c r="G73" s="10" t="s">
        <v>26</v>
      </c>
      <c r="H73" s="10" t="s">
        <v>17</v>
      </c>
      <c r="I73" s="8"/>
      <c r="J73" s="43">
        <v>57000000</v>
      </c>
      <c r="K73" s="43">
        <v>57000000</v>
      </c>
      <c r="L73" s="34" t="s">
        <v>18</v>
      </c>
      <c r="M73" s="8"/>
    </row>
    <row r="74" spans="1:13" ht="144" customHeight="1">
      <c r="A74" s="44" t="s">
        <v>70</v>
      </c>
      <c r="B74" s="44" t="s">
        <v>105</v>
      </c>
      <c r="C74" s="16"/>
      <c r="D74" s="44" t="s">
        <v>106</v>
      </c>
      <c r="E74" s="45" t="s">
        <v>107</v>
      </c>
      <c r="F74" s="13" t="str">
        <f t="shared" si="1"/>
        <v>validar enero</v>
      </c>
      <c r="G74" s="28" t="s">
        <v>26</v>
      </c>
      <c r="H74" s="44" t="s">
        <v>30</v>
      </c>
      <c r="I74" s="46"/>
      <c r="J74" s="47">
        <v>14537000000</v>
      </c>
      <c r="K74" s="47">
        <v>10821213049</v>
      </c>
      <c r="L74" s="28" t="s">
        <v>89</v>
      </c>
      <c r="M74" s="46" t="s">
        <v>108</v>
      </c>
    </row>
    <row r="75" spans="1:13" ht="188.25" customHeight="1">
      <c r="A75" s="44" t="s">
        <v>70</v>
      </c>
      <c r="B75" s="44" t="s">
        <v>105</v>
      </c>
      <c r="C75" s="16"/>
      <c r="D75" s="44" t="s">
        <v>106</v>
      </c>
      <c r="E75" s="45" t="s">
        <v>107</v>
      </c>
      <c r="F75" s="13" t="str">
        <f t="shared" si="1"/>
        <v>validar enero</v>
      </c>
      <c r="G75" s="28" t="s">
        <v>109</v>
      </c>
      <c r="H75" s="44" t="s">
        <v>30</v>
      </c>
      <c r="I75" s="46"/>
      <c r="J75" s="47">
        <v>29803000000</v>
      </c>
      <c r="K75" s="47">
        <v>10821213049</v>
      </c>
      <c r="L75" s="28" t="s">
        <v>89</v>
      </c>
      <c r="M75" s="46" t="s">
        <v>108</v>
      </c>
    </row>
    <row r="76" spans="1:13" ht="128.25" customHeight="1">
      <c r="A76" s="10" t="s">
        <v>70</v>
      </c>
      <c r="B76" s="28" t="s">
        <v>110</v>
      </c>
      <c r="C76" s="16"/>
      <c r="D76" s="44" t="s">
        <v>111</v>
      </c>
      <c r="E76" s="21">
        <v>43292</v>
      </c>
      <c r="F76" s="13" t="str">
        <f t="shared" si="1"/>
        <v>julio</v>
      </c>
      <c r="G76" s="49" t="s">
        <v>26</v>
      </c>
      <c r="H76" s="44" t="s">
        <v>30</v>
      </c>
      <c r="I76" s="48"/>
      <c r="J76" s="47">
        <v>15470000</v>
      </c>
      <c r="K76" s="47">
        <v>15470000</v>
      </c>
      <c r="L76" s="28" t="s">
        <v>18</v>
      </c>
      <c r="M76" s="48"/>
    </row>
    <row r="77" spans="1:13" ht="28.5" customHeight="1">
      <c r="A77" s="10" t="s">
        <v>70</v>
      </c>
      <c r="B77" s="28" t="s">
        <v>110</v>
      </c>
      <c r="C77" s="16"/>
      <c r="D77" s="44" t="s">
        <v>112</v>
      </c>
      <c r="E77" s="51">
        <v>43191</v>
      </c>
      <c r="F77" s="13" t="str">
        <f t="shared" si="1"/>
        <v>abril</v>
      </c>
      <c r="G77" s="44" t="s">
        <v>59</v>
      </c>
      <c r="H77" s="44" t="s">
        <v>30</v>
      </c>
      <c r="I77" s="48"/>
      <c r="J77" s="47">
        <v>50000000</v>
      </c>
      <c r="K77" s="47">
        <v>50000000</v>
      </c>
      <c r="L77" s="28" t="s">
        <v>18</v>
      </c>
      <c r="M77" s="48"/>
    </row>
    <row r="78" spans="1:13" ht="71.25" customHeight="1">
      <c r="A78" s="10" t="s">
        <v>70</v>
      </c>
      <c r="B78" s="28" t="s">
        <v>110</v>
      </c>
      <c r="C78" s="16"/>
      <c r="D78" s="44" t="s">
        <v>113</v>
      </c>
      <c r="E78" s="51">
        <v>43101</v>
      </c>
      <c r="F78" s="13" t="str">
        <f t="shared" si="1"/>
        <v>enero</v>
      </c>
      <c r="G78" s="49" t="s">
        <v>26</v>
      </c>
      <c r="H78" s="44" t="s">
        <v>30</v>
      </c>
      <c r="I78" s="48"/>
      <c r="J78" s="47">
        <v>38000000</v>
      </c>
      <c r="K78" s="47">
        <v>38000000</v>
      </c>
      <c r="L78" s="28" t="s">
        <v>18</v>
      </c>
      <c r="M78" s="48"/>
    </row>
    <row r="79" spans="1:13" ht="28.5" customHeight="1">
      <c r="A79" s="10" t="s">
        <v>70</v>
      </c>
      <c r="B79" s="28" t="s">
        <v>110</v>
      </c>
      <c r="C79" s="16"/>
      <c r="D79" s="44" t="s">
        <v>114</v>
      </c>
      <c r="E79" s="51">
        <v>43191</v>
      </c>
      <c r="F79" s="13" t="str">
        <f t="shared" si="1"/>
        <v>abril</v>
      </c>
      <c r="G79" s="44" t="s">
        <v>26</v>
      </c>
      <c r="H79" s="44" t="s">
        <v>30</v>
      </c>
      <c r="I79" s="48"/>
      <c r="J79" s="47">
        <v>130000000</v>
      </c>
      <c r="K79" s="47">
        <v>65000000</v>
      </c>
      <c r="L79" s="28" t="s">
        <v>89</v>
      </c>
      <c r="M79" s="48"/>
    </row>
    <row r="80" spans="1:13" s="23" customFormat="1" ht="144" customHeight="1">
      <c r="A80" s="44" t="s">
        <v>70</v>
      </c>
      <c r="B80" s="28" t="s">
        <v>110</v>
      </c>
      <c r="C80" s="16"/>
      <c r="D80" s="44" t="s">
        <v>106</v>
      </c>
      <c r="E80" s="45" t="s">
        <v>107</v>
      </c>
      <c r="F80" s="13" t="str">
        <f t="shared" si="1"/>
        <v>validar enero</v>
      </c>
      <c r="G80" s="28" t="s">
        <v>26</v>
      </c>
      <c r="H80" s="44" t="s">
        <v>30</v>
      </c>
      <c r="I80" s="46"/>
      <c r="J80" s="47">
        <v>14537000000</v>
      </c>
      <c r="K80" s="47">
        <v>10821213049</v>
      </c>
      <c r="L80" s="28" t="s">
        <v>89</v>
      </c>
      <c r="M80" s="46" t="s">
        <v>108</v>
      </c>
    </row>
    <row r="81" spans="1:13" s="23" customFormat="1" ht="188.25" customHeight="1">
      <c r="A81" s="44" t="s">
        <v>70</v>
      </c>
      <c r="B81" s="28" t="s">
        <v>110</v>
      </c>
      <c r="C81" s="16"/>
      <c r="D81" s="44" t="s">
        <v>106</v>
      </c>
      <c r="E81" s="45" t="s">
        <v>107</v>
      </c>
      <c r="F81" s="13" t="str">
        <f t="shared" si="1"/>
        <v>validar enero</v>
      </c>
      <c r="G81" s="28" t="s">
        <v>109</v>
      </c>
      <c r="H81" s="44" t="s">
        <v>30</v>
      </c>
      <c r="I81" s="46"/>
      <c r="J81" s="47">
        <v>29803000000</v>
      </c>
      <c r="K81" s="47">
        <v>10821213049</v>
      </c>
      <c r="L81" s="28" t="s">
        <v>89</v>
      </c>
      <c r="M81" s="46" t="s">
        <v>108</v>
      </c>
    </row>
    <row r="82" spans="1:13" s="23" customFormat="1" ht="71.25" customHeight="1">
      <c r="A82" s="10" t="s">
        <v>70</v>
      </c>
      <c r="B82" s="28" t="s">
        <v>110</v>
      </c>
      <c r="C82" s="16"/>
      <c r="D82" s="44" t="s">
        <v>115</v>
      </c>
      <c r="E82" s="21">
        <v>43101</v>
      </c>
      <c r="F82" s="13" t="str">
        <f t="shared" si="1"/>
        <v>enero</v>
      </c>
      <c r="G82" s="49" t="s">
        <v>26</v>
      </c>
      <c r="H82" s="44" t="s">
        <v>30</v>
      </c>
      <c r="I82" s="48"/>
      <c r="J82" s="47">
        <v>11691400</v>
      </c>
      <c r="K82" s="47">
        <v>11691400</v>
      </c>
      <c r="L82" s="28" t="s">
        <v>18</v>
      </c>
      <c r="M82" s="48"/>
    </row>
    <row r="83" spans="1:13" s="23" customFormat="1" ht="71.25" customHeight="1">
      <c r="A83" s="10" t="s">
        <v>70</v>
      </c>
      <c r="B83" s="10" t="s">
        <v>116</v>
      </c>
      <c r="C83" s="16"/>
      <c r="D83" s="10" t="s">
        <v>117</v>
      </c>
      <c r="E83" s="21">
        <v>43191</v>
      </c>
      <c r="F83" s="13" t="str">
        <f t="shared" si="1"/>
        <v>abril</v>
      </c>
      <c r="G83" s="10" t="s">
        <v>118</v>
      </c>
      <c r="H83" s="10" t="s">
        <v>17</v>
      </c>
      <c r="I83" s="16"/>
      <c r="J83" s="33">
        <v>130000000</v>
      </c>
      <c r="K83" s="33">
        <v>130000000</v>
      </c>
      <c r="L83" s="34" t="s">
        <v>18</v>
      </c>
      <c r="M83" s="10"/>
    </row>
    <row r="84" spans="1:13" s="23" customFormat="1" ht="42.75" customHeight="1">
      <c r="A84" s="10" t="s">
        <v>70</v>
      </c>
      <c r="B84" s="10" t="s">
        <v>116</v>
      </c>
      <c r="C84" s="16"/>
      <c r="D84" s="10" t="s">
        <v>119</v>
      </c>
      <c r="E84" s="21">
        <v>43088</v>
      </c>
      <c r="F84" s="13" t="str">
        <f t="shared" si="1"/>
        <v>diciembre</v>
      </c>
      <c r="G84" s="10" t="s">
        <v>26</v>
      </c>
      <c r="H84" s="10" t="s">
        <v>17</v>
      </c>
      <c r="I84" s="16"/>
      <c r="J84" s="33">
        <v>249900000</v>
      </c>
      <c r="K84" s="33">
        <v>249900000</v>
      </c>
      <c r="L84" s="34" t="s">
        <v>18</v>
      </c>
      <c r="M84" s="10"/>
    </row>
    <row r="85" spans="1:13" s="23" customFormat="1" ht="71.25" customHeight="1">
      <c r="A85" s="10" t="s">
        <v>70</v>
      </c>
      <c r="B85" s="10" t="s">
        <v>116</v>
      </c>
      <c r="C85" s="16"/>
      <c r="D85" s="10" t="s">
        <v>120</v>
      </c>
      <c r="E85" s="21">
        <v>43447</v>
      </c>
      <c r="F85" s="13" t="str">
        <f t="shared" si="1"/>
        <v>diciembre</v>
      </c>
      <c r="G85" s="10" t="s">
        <v>56</v>
      </c>
      <c r="H85" s="10" t="s">
        <v>17</v>
      </c>
      <c r="I85" s="16"/>
      <c r="J85" s="33">
        <v>34320000</v>
      </c>
      <c r="K85" s="33">
        <v>34320000</v>
      </c>
      <c r="L85" s="34" t="s">
        <v>18</v>
      </c>
      <c r="M85" s="10"/>
    </row>
    <row r="86" spans="1:13" s="23" customFormat="1" ht="57" customHeight="1">
      <c r="A86" s="10" t="s">
        <v>70</v>
      </c>
      <c r="B86" s="10" t="s">
        <v>116</v>
      </c>
      <c r="C86" s="16"/>
      <c r="D86" s="10" t="s">
        <v>121</v>
      </c>
      <c r="E86" s="21">
        <v>43174</v>
      </c>
      <c r="F86" s="13" t="str">
        <f t="shared" si="1"/>
        <v>marzo</v>
      </c>
      <c r="G86" s="10" t="s">
        <v>56</v>
      </c>
      <c r="H86" s="10" t="s">
        <v>17</v>
      </c>
      <c r="I86" s="16"/>
      <c r="J86" s="33" t="s">
        <v>122</v>
      </c>
      <c r="K86" s="33" t="s">
        <v>122</v>
      </c>
      <c r="L86" s="34" t="s">
        <v>18</v>
      </c>
      <c r="M86" s="10"/>
    </row>
    <row r="87" spans="1:13" s="23" customFormat="1" ht="57" customHeight="1">
      <c r="A87" s="10" t="s">
        <v>70</v>
      </c>
      <c r="B87" s="10" t="s">
        <v>116</v>
      </c>
      <c r="C87" s="16"/>
      <c r="D87" s="10" t="s">
        <v>123</v>
      </c>
      <c r="E87" s="21">
        <v>43174</v>
      </c>
      <c r="F87" s="13" t="str">
        <f t="shared" si="1"/>
        <v>marzo</v>
      </c>
      <c r="G87" s="10" t="s">
        <v>56</v>
      </c>
      <c r="H87" s="10" t="s">
        <v>17</v>
      </c>
      <c r="I87" s="16"/>
      <c r="J87" s="33" t="s">
        <v>122</v>
      </c>
      <c r="K87" s="33" t="s">
        <v>122</v>
      </c>
      <c r="L87" s="34" t="s">
        <v>18</v>
      </c>
      <c r="M87" s="10"/>
    </row>
    <row r="88" spans="1:13" s="23" customFormat="1" ht="114" customHeight="1">
      <c r="A88" s="10" t="s">
        <v>70</v>
      </c>
      <c r="B88" s="10" t="s">
        <v>116</v>
      </c>
      <c r="C88" s="16"/>
      <c r="D88" s="10" t="s">
        <v>124</v>
      </c>
      <c r="E88" s="21">
        <v>43174</v>
      </c>
      <c r="F88" s="13" t="str">
        <f t="shared" si="1"/>
        <v>marzo</v>
      </c>
      <c r="G88" s="10" t="s">
        <v>56</v>
      </c>
      <c r="H88" s="10" t="s">
        <v>17</v>
      </c>
      <c r="I88" s="16"/>
      <c r="J88" s="33" t="s">
        <v>122</v>
      </c>
      <c r="K88" s="33" t="s">
        <v>122</v>
      </c>
      <c r="L88" s="34" t="s">
        <v>18</v>
      </c>
      <c r="M88" s="10"/>
    </row>
    <row r="89" spans="1:13" ht="14.25" customHeight="1">
      <c r="A89" s="10" t="s">
        <v>13</v>
      </c>
      <c r="B89" s="50" t="s">
        <v>125</v>
      </c>
      <c r="C89" s="16"/>
      <c r="D89" s="50" t="s">
        <v>126</v>
      </c>
      <c r="E89" s="21">
        <v>43101</v>
      </c>
      <c r="F89" s="13" t="str">
        <f t="shared" si="1"/>
        <v>enero</v>
      </c>
      <c r="G89" s="50" t="s">
        <v>26</v>
      </c>
      <c r="H89" s="50" t="s">
        <v>17</v>
      </c>
      <c r="I89" s="52"/>
      <c r="J89" s="53">
        <v>1285200</v>
      </c>
      <c r="K89" s="53">
        <v>1285200</v>
      </c>
      <c r="L89" s="54" t="s">
        <v>18</v>
      </c>
      <c r="M89" s="50"/>
    </row>
    <row r="90" spans="1:13" ht="14.25" customHeight="1">
      <c r="A90" s="10" t="s">
        <v>13</v>
      </c>
      <c r="B90" s="10" t="s">
        <v>127</v>
      </c>
      <c r="C90" s="16"/>
      <c r="D90" s="10" t="s">
        <v>128</v>
      </c>
      <c r="E90" s="21">
        <v>43282</v>
      </c>
      <c r="F90" s="13" t="str">
        <f t="shared" si="1"/>
        <v>julio</v>
      </c>
      <c r="G90" s="10" t="s">
        <v>26</v>
      </c>
      <c r="H90" s="10" t="s">
        <v>17</v>
      </c>
      <c r="I90" s="16"/>
      <c r="J90" s="33">
        <v>88238295</v>
      </c>
      <c r="K90" s="33">
        <v>88238295</v>
      </c>
      <c r="L90" s="34" t="s">
        <v>89</v>
      </c>
      <c r="M90" s="10"/>
    </row>
    <row r="91" spans="1:13" s="23" customFormat="1" ht="85.5" customHeight="1">
      <c r="A91" s="10" t="s">
        <v>13</v>
      </c>
      <c r="B91" s="10" t="s">
        <v>127</v>
      </c>
      <c r="C91" s="16"/>
      <c r="D91" s="10" t="s">
        <v>129</v>
      </c>
      <c r="E91" s="21">
        <v>43125</v>
      </c>
      <c r="F91" s="13" t="str">
        <f t="shared" si="1"/>
        <v>enero</v>
      </c>
      <c r="G91" s="10" t="s">
        <v>26</v>
      </c>
      <c r="H91" s="10" t="s">
        <v>17</v>
      </c>
      <c r="I91" s="16"/>
      <c r="J91" s="33">
        <v>25000000</v>
      </c>
      <c r="K91" s="33">
        <v>25000000</v>
      </c>
      <c r="L91" s="34" t="s">
        <v>18</v>
      </c>
      <c r="M91" s="10"/>
    </row>
    <row r="92" spans="1:13" s="23" customFormat="1" ht="42.75" customHeight="1">
      <c r="A92" s="10" t="s">
        <v>13</v>
      </c>
      <c r="B92" s="10" t="s">
        <v>127</v>
      </c>
      <c r="C92" s="16"/>
      <c r="D92" s="15" t="s">
        <v>130</v>
      </c>
      <c r="E92" s="21">
        <v>43123</v>
      </c>
      <c r="F92" s="13" t="str">
        <f t="shared" si="1"/>
        <v>enero</v>
      </c>
      <c r="G92" s="15" t="s">
        <v>26</v>
      </c>
      <c r="H92" s="15" t="s">
        <v>17</v>
      </c>
      <c r="I92" s="55"/>
      <c r="J92" s="56">
        <v>2659481</v>
      </c>
      <c r="K92" s="56">
        <v>2659481</v>
      </c>
      <c r="L92" s="57" t="s">
        <v>18</v>
      </c>
      <c r="M92" s="15"/>
    </row>
    <row r="93" spans="1:13" s="23" customFormat="1" ht="28.5" customHeight="1">
      <c r="A93" s="10" t="s">
        <v>13</v>
      </c>
      <c r="B93" s="10" t="s">
        <v>127</v>
      </c>
      <c r="C93" s="16"/>
      <c r="D93" s="10" t="s">
        <v>131</v>
      </c>
      <c r="E93" s="21">
        <v>43115</v>
      </c>
      <c r="F93" s="13" t="str">
        <f t="shared" si="1"/>
        <v>enero</v>
      </c>
      <c r="G93" s="10" t="s">
        <v>26</v>
      </c>
      <c r="H93" s="10" t="s">
        <v>17</v>
      </c>
      <c r="I93" s="16"/>
      <c r="J93" s="33">
        <v>4269663</v>
      </c>
      <c r="K93" s="33">
        <v>4269663</v>
      </c>
      <c r="L93" s="34" t="s">
        <v>18</v>
      </c>
      <c r="M93" s="10"/>
    </row>
    <row r="94" spans="1:13" s="23" customFormat="1" ht="57" customHeight="1">
      <c r="A94" s="10" t="s">
        <v>13</v>
      </c>
      <c r="B94" s="10" t="s">
        <v>127</v>
      </c>
      <c r="C94" s="16"/>
      <c r="D94" s="10" t="s">
        <v>132</v>
      </c>
      <c r="E94" s="21">
        <v>43419</v>
      </c>
      <c r="F94" s="13" t="str">
        <f t="shared" si="1"/>
        <v>noviembre</v>
      </c>
      <c r="G94" s="10" t="s">
        <v>133</v>
      </c>
      <c r="H94" s="10" t="s">
        <v>17</v>
      </c>
      <c r="I94" s="16"/>
      <c r="J94" s="33">
        <v>7000000</v>
      </c>
      <c r="K94" s="33">
        <v>7000000</v>
      </c>
      <c r="L94" s="34" t="s">
        <v>18</v>
      </c>
      <c r="M94" s="10"/>
    </row>
    <row r="95" spans="1:13" s="23" customFormat="1" ht="28.5" customHeight="1">
      <c r="A95" s="10" t="s">
        <v>13</v>
      </c>
      <c r="B95" s="10" t="s">
        <v>127</v>
      </c>
      <c r="C95" s="16"/>
      <c r="D95" s="10" t="s">
        <v>134</v>
      </c>
      <c r="E95" s="21">
        <v>43123</v>
      </c>
      <c r="F95" s="13" t="str">
        <f t="shared" si="1"/>
        <v>enero</v>
      </c>
      <c r="G95" s="10" t="s">
        <v>26</v>
      </c>
      <c r="H95" s="10" t="s">
        <v>17</v>
      </c>
      <c r="I95" s="16"/>
      <c r="J95" s="58">
        <v>10000000</v>
      </c>
      <c r="K95" s="33">
        <v>10000000</v>
      </c>
      <c r="L95" s="34" t="s">
        <v>18</v>
      </c>
      <c r="M95" s="10"/>
    </row>
    <row r="96" spans="1:13" s="23" customFormat="1" ht="28.5" customHeight="1">
      <c r="A96" s="10" t="s">
        <v>13</v>
      </c>
      <c r="B96" s="10" t="s">
        <v>127</v>
      </c>
      <c r="C96" s="16"/>
      <c r="D96" s="10" t="s">
        <v>135</v>
      </c>
      <c r="E96" s="21">
        <v>43263</v>
      </c>
      <c r="F96" s="13" t="str">
        <f t="shared" si="1"/>
        <v>junio</v>
      </c>
      <c r="G96" s="10" t="s">
        <v>133</v>
      </c>
      <c r="H96" s="10" t="s">
        <v>17</v>
      </c>
      <c r="I96" s="16"/>
      <c r="J96" s="33">
        <v>1200000</v>
      </c>
      <c r="K96" s="33">
        <v>1200000</v>
      </c>
      <c r="L96" s="34" t="s">
        <v>18</v>
      </c>
      <c r="M96" s="10"/>
    </row>
    <row r="97" spans="1:13" s="23" customFormat="1" ht="14.25" customHeight="1">
      <c r="A97" s="10" t="s">
        <v>13</v>
      </c>
      <c r="B97" s="10" t="s">
        <v>127</v>
      </c>
      <c r="C97" s="16"/>
      <c r="D97" s="10" t="s">
        <v>136</v>
      </c>
      <c r="E97" s="21">
        <v>43130</v>
      </c>
      <c r="F97" s="13" t="str">
        <f t="shared" si="1"/>
        <v>enero</v>
      </c>
      <c r="G97" s="10" t="s">
        <v>26</v>
      </c>
      <c r="H97" s="10" t="s">
        <v>17</v>
      </c>
      <c r="I97" s="16"/>
      <c r="J97" s="33">
        <v>2000000</v>
      </c>
      <c r="K97" s="33">
        <v>2000000</v>
      </c>
      <c r="L97" s="34" t="s">
        <v>18</v>
      </c>
      <c r="M97" s="10"/>
    </row>
    <row r="98" spans="1:13" s="23" customFormat="1" ht="28.5" customHeight="1">
      <c r="A98" s="10" t="s">
        <v>13</v>
      </c>
      <c r="B98" s="28" t="s">
        <v>137</v>
      </c>
      <c r="C98" s="16"/>
      <c r="D98" s="11" t="s">
        <v>138</v>
      </c>
      <c r="E98" s="21">
        <v>43299</v>
      </c>
      <c r="F98" s="13" t="str">
        <f t="shared" si="1"/>
        <v>julio</v>
      </c>
      <c r="G98" s="11" t="s">
        <v>139</v>
      </c>
      <c r="H98" s="11" t="s">
        <v>17</v>
      </c>
      <c r="I98" s="59"/>
      <c r="J98" s="60">
        <v>12019000</v>
      </c>
      <c r="K98" s="60">
        <v>12019000</v>
      </c>
      <c r="L98" s="11" t="s">
        <v>18</v>
      </c>
      <c r="M98" s="11"/>
    </row>
    <row r="99" spans="1:13" s="23" customFormat="1" ht="28.5" customHeight="1">
      <c r="A99" s="10" t="s">
        <v>13</v>
      </c>
      <c r="B99" s="28" t="s">
        <v>137</v>
      </c>
      <c r="C99" s="16"/>
      <c r="D99" s="11" t="s">
        <v>140</v>
      </c>
      <c r="E99" s="21">
        <v>43104</v>
      </c>
      <c r="F99" s="13" t="str">
        <f t="shared" si="1"/>
        <v>enero</v>
      </c>
      <c r="G99" s="11" t="s">
        <v>26</v>
      </c>
      <c r="H99" s="11" t="s">
        <v>17</v>
      </c>
      <c r="I99" s="59"/>
      <c r="J99" s="60">
        <v>4569600</v>
      </c>
      <c r="K99" s="60">
        <v>4569600</v>
      </c>
      <c r="L99" s="11" t="s">
        <v>18</v>
      </c>
      <c r="M99" s="11"/>
    </row>
    <row r="100" spans="1:13" s="23" customFormat="1" ht="28.5" customHeight="1">
      <c r="A100" s="10" t="s">
        <v>13</v>
      </c>
      <c r="B100" s="28" t="s">
        <v>137</v>
      </c>
      <c r="C100" s="16"/>
      <c r="D100" s="11" t="s">
        <v>141</v>
      </c>
      <c r="E100" s="21">
        <v>43104</v>
      </c>
      <c r="F100" s="13" t="str">
        <f t="shared" si="1"/>
        <v>enero</v>
      </c>
      <c r="G100" s="11" t="s">
        <v>26</v>
      </c>
      <c r="H100" s="11" t="s">
        <v>17</v>
      </c>
      <c r="I100" s="59"/>
      <c r="J100" s="60">
        <v>2600000</v>
      </c>
      <c r="K100" s="60">
        <v>2600000</v>
      </c>
      <c r="L100" s="11" t="s">
        <v>18</v>
      </c>
      <c r="M100" s="11"/>
    </row>
    <row r="101" spans="1:13" s="23" customFormat="1" ht="28.5" customHeight="1">
      <c r="A101" s="10" t="s">
        <v>13</v>
      </c>
      <c r="B101" s="28" t="s">
        <v>137</v>
      </c>
      <c r="C101" s="16"/>
      <c r="D101" s="15" t="s">
        <v>142</v>
      </c>
      <c r="E101" s="21">
        <v>43104</v>
      </c>
      <c r="F101" s="13" t="str">
        <f t="shared" si="1"/>
        <v>enero</v>
      </c>
      <c r="G101" s="15" t="s">
        <v>26</v>
      </c>
      <c r="H101" s="15" t="s">
        <v>17</v>
      </c>
      <c r="I101" s="55"/>
      <c r="J101" s="61">
        <v>2998800</v>
      </c>
      <c r="K101" s="61">
        <v>2998800</v>
      </c>
      <c r="L101" s="15" t="s">
        <v>18</v>
      </c>
      <c r="M101" s="15"/>
    </row>
    <row r="102" spans="1:13" s="23" customFormat="1" ht="28.5" customHeight="1">
      <c r="A102" s="10" t="s">
        <v>13</v>
      </c>
      <c r="B102" s="28" t="s">
        <v>137</v>
      </c>
      <c r="C102" s="16"/>
      <c r="D102" s="11" t="s">
        <v>143</v>
      </c>
      <c r="E102" s="21">
        <v>43122</v>
      </c>
      <c r="F102" s="13" t="str">
        <f t="shared" si="1"/>
        <v>enero</v>
      </c>
      <c r="G102" s="11" t="s">
        <v>26</v>
      </c>
      <c r="H102" s="11" t="s">
        <v>17</v>
      </c>
      <c r="I102" s="59"/>
      <c r="J102" s="60">
        <v>2462000</v>
      </c>
      <c r="K102" s="60">
        <v>2462000</v>
      </c>
      <c r="L102" s="11" t="s">
        <v>18</v>
      </c>
      <c r="M102" s="11"/>
    </row>
    <row r="103" spans="1:13" s="23" customFormat="1" ht="28.5" customHeight="1">
      <c r="A103" s="10" t="s">
        <v>13</v>
      </c>
      <c r="B103" s="28" t="s">
        <v>137</v>
      </c>
      <c r="C103" s="16"/>
      <c r="D103" s="11" t="s">
        <v>144</v>
      </c>
      <c r="E103" s="21">
        <v>43104</v>
      </c>
      <c r="F103" s="13" t="str">
        <f t="shared" si="1"/>
        <v>enero</v>
      </c>
      <c r="G103" s="11" t="s">
        <v>26</v>
      </c>
      <c r="H103" s="11" t="s">
        <v>17</v>
      </c>
      <c r="I103" s="59"/>
      <c r="J103" s="60">
        <v>29750000</v>
      </c>
      <c r="K103" s="60">
        <v>29750000</v>
      </c>
      <c r="L103" s="11" t="s">
        <v>18</v>
      </c>
      <c r="M103" s="11"/>
    </row>
    <row r="104" spans="1:13" s="23" customFormat="1" ht="28.5" customHeight="1">
      <c r="A104" s="10" t="s">
        <v>13</v>
      </c>
      <c r="B104" s="28" t="s">
        <v>137</v>
      </c>
      <c r="C104" s="16"/>
      <c r="D104" s="11" t="s">
        <v>145</v>
      </c>
      <c r="E104" s="21">
        <v>43414</v>
      </c>
      <c r="F104" s="13" t="str">
        <f t="shared" si="1"/>
        <v>noviembre</v>
      </c>
      <c r="G104" s="11" t="s">
        <v>16</v>
      </c>
      <c r="H104" s="11" t="s">
        <v>17</v>
      </c>
      <c r="I104" s="59"/>
      <c r="J104" s="60">
        <v>833000</v>
      </c>
      <c r="K104" s="60">
        <v>833000</v>
      </c>
      <c r="L104" s="11" t="s">
        <v>18</v>
      </c>
      <c r="M104" s="11"/>
    </row>
    <row r="105" spans="1:13" s="23" customFormat="1" ht="28.5" customHeight="1">
      <c r="A105" s="10" t="s">
        <v>70</v>
      </c>
      <c r="B105" s="28" t="s">
        <v>146</v>
      </c>
      <c r="C105" s="16"/>
      <c r="D105" s="10" t="s">
        <v>147</v>
      </c>
      <c r="E105" s="21">
        <v>43116</v>
      </c>
      <c r="F105" s="13" t="str">
        <f t="shared" si="1"/>
        <v>enero</v>
      </c>
      <c r="G105" s="10" t="s">
        <v>56</v>
      </c>
      <c r="H105" s="10" t="s">
        <v>30</v>
      </c>
      <c r="I105" s="10"/>
      <c r="J105" s="43">
        <v>59500000</v>
      </c>
      <c r="K105" s="43">
        <f t="shared" ref="K105:K110" si="2">+J105</f>
        <v>59500000</v>
      </c>
      <c r="L105" s="34" t="s">
        <v>18</v>
      </c>
      <c r="M105" s="10"/>
    </row>
    <row r="106" spans="1:13" s="23" customFormat="1" ht="85.5" customHeight="1">
      <c r="A106" s="10" t="s">
        <v>70</v>
      </c>
      <c r="B106" s="28" t="s">
        <v>146</v>
      </c>
      <c r="C106" s="16"/>
      <c r="D106" s="10" t="s">
        <v>148</v>
      </c>
      <c r="E106" s="21">
        <v>43116</v>
      </c>
      <c r="F106" s="13" t="str">
        <f t="shared" si="1"/>
        <v>enero</v>
      </c>
      <c r="G106" s="10" t="s">
        <v>56</v>
      </c>
      <c r="H106" s="10" t="s">
        <v>30</v>
      </c>
      <c r="I106" s="10"/>
      <c r="J106" s="43">
        <v>104720000</v>
      </c>
      <c r="K106" s="43">
        <f t="shared" si="2"/>
        <v>104720000</v>
      </c>
      <c r="L106" s="34" t="s">
        <v>18</v>
      </c>
      <c r="M106" s="10"/>
    </row>
    <row r="107" spans="1:13" s="23" customFormat="1" ht="85.5" customHeight="1">
      <c r="A107" s="10" t="s">
        <v>70</v>
      </c>
      <c r="B107" s="28" t="s">
        <v>146</v>
      </c>
      <c r="C107" s="16"/>
      <c r="D107" s="10" t="s">
        <v>149</v>
      </c>
      <c r="E107" s="21">
        <v>43116</v>
      </c>
      <c r="F107" s="13" t="str">
        <f t="shared" si="1"/>
        <v>enero</v>
      </c>
      <c r="G107" s="10" t="s">
        <v>56</v>
      </c>
      <c r="H107" s="10" t="s">
        <v>30</v>
      </c>
      <c r="I107" s="10"/>
      <c r="J107" s="43">
        <v>104720000</v>
      </c>
      <c r="K107" s="43">
        <f t="shared" si="2"/>
        <v>104720000</v>
      </c>
      <c r="L107" s="34" t="s">
        <v>18</v>
      </c>
      <c r="M107" s="10"/>
    </row>
    <row r="108" spans="1:13" s="23" customFormat="1" ht="85.5" customHeight="1">
      <c r="A108" s="10" t="s">
        <v>70</v>
      </c>
      <c r="B108" s="28" t="s">
        <v>146</v>
      </c>
      <c r="C108" s="16"/>
      <c r="D108" s="10" t="s">
        <v>150</v>
      </c>
      <c r="E108" s="21">
        <v>43116</v>
      </c>
      <c r="F108" s="13" t="str">
        <f t="shared" si="1"/>
        <v>enero</v>
      </c>
      <c r="G108" s="10" t="s">
        <v>56</v>
      </c>
      <c r="H108" s="10" t="s">
        <v>30</v>
      </c>
      <c r="I108" s="10"/>
      <c r="J108" s="43">
        <v>223720000</v>
      </c>
      <c r="K108" s="43">
        <f t="shared" si="2"/>
        <v>223720000</v>
      </c>
      <c r="L108" s="34" t="s">
        <v>18</v>
      </c>
      <c r="M108" s="10"/>
    </row>
    <row r="109" spans="1:13" s="23" customFormat="1" ht="42.75" customHeight="1">
      <c r="A109" s="10" t="s">
        <v>70</v>
      </c>
      <c r="B109" s="28" t="s">
        <v>146</v>
      </c>
      <c r="C109" s="16"/>
      <c r="D109" s="10" t="s">
        <v>151</v>
      </c>
      <c r="E109" s="21">
        <v>43116</v>
      </c>
      <c r="F109" s="13" t="str">
        <f t="shared" si="1"/>
        <v>enero</v>
      </c>
      <c r="G109" s="10" t="s">
        <v>56</v>
      </c>
      <c r="H109" s="10" t="s">
        <v>30</v>
      </c>
      <c r="I109" s="10"/>
      <c r="J109" s="43">
        <v>89250000</v>
      </c>
      <c r="K109" s="43">
        <f t="shared" si="2"/>
        <v>89250000</v>
      </c>
      <c r="L109" s="34" t="s">
        <v>18</v>
      </c>
      <c r="M109" s="10"/>
    </row>
    <row r="110" spans="1:13" s="23" customFormat="1" ht="57" customHeight="1">
      <c r="A110" s="10" t="s">
        <v>70</v>
      </c>
      <c r="B110" s="28" t="s">
        <v>146</v>
      </c>
      <c r="C110" s="16"/>
      <c r="D110" s="10" t="s">
        <v>152</v>
      </c>
      <c r="E110" s="21">
        <v>43116</v>
      </c>
      <c r="F110" s="13" t="str">
        <f t="shared" si="1"/>
        <v>enero</v>
      </c>
      <c r="G110" s="10" t="s">
        <v>56</v>
      </c>
      <c r="H110" s="10" t="s">
        <v>30</v>
      </c>
      <c r="I110" s="10"/>
      <c r="J110" s="43">
        <v>59500000</v>
      </c>
      <c r="K110" s="43">
        <f t="shared" si="2"/>
        <v>59500000</v>
      </c>
      <c r="L110" s="34" t="s">
        <v>18</v>
      </c>
      <c r="M110" s="10"/>
    </row>
    <row r="111" spans="1:13" ht="92.25" customHeight="1">
      <c r="A111" s="10" t="s">
        <v>153</v>
      </c>
      <c r="B111" s="10" t="s">
        <v>154</v>
      </c>
      <c r="C111" s="16"/>
      <c r="D111" s="10" t="s">
        <v>155</v>
      </c>
      <c r="E111" s="21">
        <v>43115</v>
      </c>
      <c r="F111" s="13" t="str">
        <f t="shared" si="1"/>
        <v>enero</v>
      </c>
      <c r="G111" s="10" t="s">
        <v>26</v>
      </c>
      <c r="H111" s="10" t="s">
        <v>17</v>
      </c>
      <c r="I111" s="16"/>
      <c r="J111" s="35">
        <v>30000000</v>
      </c>
      <c r="K111" s="35">
        <v>30000000</v>
      </c>
      <c r="L111" s="10" t="s">
        <v>18</v>
      </c>
      <c r="M111" s="10"/>
    </row>
    <row r="112" spans="1:13" ht="28.5" customHeight="1">
      <c r="A112" s="10" t="s">
        <v>153</v>
      </c>
      <c r="B112" s="10" t="s">
        <v>154</v>
      </c>
      <c r="C112" s="16"/>
      <c r="D112" s="10" t="s">
        <v>156</v>
      </c>
      <c r="E112" s="21">
        <v>43111</v>
      </c>
      <c r="F112" s="13" t="str">
        <f t="shared" si="1"/>
        <v>enero</v>
      </c>
      <c r="G112" s="10" t="s">
        <v>26</v>
      </c>
      <c r="H112" s="10" t="s">
        <v>17</v>
      </c>
      <c r="I112" s="16"/>
      <c r="J112" s="35">
        <v>176000000</v>
      </c>
      <c r="K112" s="35">
        <v>176000000</v>
      </c>
      <c r="L112" s="10" t="s">
        <v>18</v>
      </c>
      <c r="M112" s="10"/>
    </row>
    <row r="113" spans="1:13" customFormat="1" ht="57" customHeight="1">
      <c r="A113" s="10" t="s">
        <v>157</v>
      </c>
      <c r="B113" s="10" t="s">
        <v>158</v>
      </c>
      <c r="C113" s="16"/>
      <c r="D113" s="10" t="s">
        <v>159</v>
      </c>
      <c r="E113" s="21">
        <v>43123</v>
      </c>
      <c r="F113" s="13" t="str">
        <f t="shared" si="1"/>
        <v>enero</v>
      </c>
      <c r="G113" s="10" t="s">
        <v>160</v>
      </c>
      <c r="H113" s="10" t="s">
        <v>17</v>
      </c>
      <c r="I113" s="16"/>
      <c r="J113" s="35">
        <v>18749808</v>
      </c>
      <c r="K113" s="35">
        <v>18749808</v>
      </c>
      <c r="L113" s="10" t="s">
        <v>18</v>
      </c>
      <c r="M113" s="10"/>
    </row>
    <row r="114" spans="1:13" customFormat="1" ht="114" customHeight="1">
      <c r="A114" s="10" t="s">
        <v>157</v>
      </c>
      <c r="B114" s="10" t="s">
        <v>158</v>
      </c>
      <c r="C114" s="16"/>
      <c r="D114" s="10" t="s">
        <v>161</v>
      </c>
      <c r="E114" s="62">
        <v>43282</v>
      </c>
      <c r="F114" s="13" t="str">
        <f t="shared" si="1"/>
        <v>julio</v>
      </c>
      <c r="G114" s="10" t="s">
        <v>26</v>
      </c>
      <c r="H114" s="10" t="s">
        <v>17</v>
      </c>
      <c r="I114" s="16"/>
      <c r="J114" s="35">
        <v>38520000</v>
      </c>
      <c r="K114" s="35">
        <v>38520000</v>
      </c>
      <c r="L114" s="10" t="s">
        <v>18</v>
      </c>
      <c r="M114" s="10"/>
    </row>
    <row r="115" spans="1:13" customFormat="1" ht="71.25" customHeight="1">
      <c r="A115" s="10" t="s">
        <v>157</v>
      </c>
      <c r="B115" s="10" t="s">
        <v>158</v>
      </c>
      <c r="C115" s="16"/>
      <c r="D115" s="10" t="s">
        <v>162</v>
      </c>
      <c r="E115" s="21">
        <v>43117</v>
      </c>
      <c r="F115" s="13" t="str">
        <f t="shared" si="1"/>
        <v>enero</v>
      </c>
      <c r="G115" s="10" t="s">
        <v>26</v>
      </c>
      <c r="H115" s="10" t="s">
        <v>17</v>
      </c>
      <c r="I115" s="16"/>
      <c r="J115" s="35">
        <v>15000000</v>
      </c>
      <c r="K115" s="35">
        <v>15000000</v>
      </c>
      <c r="L115" s="10" t="s">
        <v>18</v>
      </c>
      <c r="M115" s="10"/>
    </row>
    <row r="116" spans="1:13" customFormat="1" ht="71.25" customHeight="1">
      <c r="A116" s="10" t="s">
        <v>157</v>
      </c>
      <c r="B116" s="10" t="s">
        <v>158</v>
      </c>
      <c r="C116" s="16"/>
      <c r="D116" s="10" t="s">
        <v>163</v>
      </c>
      <c r="E116" s="21">
        <v>43123</v>
      </c>
      <c r="F116" s="13" t="str">
        <f t="shared" si="1"/>
        <v>enero</v>
      </c>
      <c r="G116" s="10" t="s">
        <v>26</v>
      </c>
      <c r="H116" s="10" t="s">
        <v>17</v>
      </c>
      <c r="I116" s="16"/>
      <c r="J116" s="35">
        <v>79000000</v>
      </c>
      <c r="K116" s="35">
        <v>79000000</v>
      </c>
      <c r="L116" s="10" t="s">
        <v>18</v>
      </c>
      <c r="M116" s="10"/>
    </row>
    <row r="117" spans="1:13" customFormat="1" ht="85.5" customHeight="1">
      <c r="A117" s="10" t="s">
        <v>157</v>
      </c>
      <c r="B117" s="10" t="s">
        <v>158</v>
      </c>
      <c r="C117" s="16"/>
      <c r="D117" s="10" t="s">
        <v>164</v>
      </c>
      <c r="E117" s="21">
        <v>43253</v>
      </c>
      <c r="F117" s="13" t="str">
        <f t="shared" si="1"/>
        <v>junio</v>
      </c>
      <c r="G117" s="10" t="s">
        <v>26</v>
      </c>
      <c r="H117" s="10" t="s">
        <v>17</v>
      </c>
      <c r="I117" s="16"/>
      <c r="J117" s="35">
        <v>436051750</v>
      </c>
      <c r="K117" s="35">
        <v>288922069</v>
      </c>
      <c r="L117" s="10" t="s">
        <v>89</v>
      </c>
      <c r="M117" s="10"/>
    </row>
    <row r="118" spans="1:13" customFormat="1" ht="85.5" customHeight="1">
      <c r="A118" s="10" t="s">
        <v>157</v>
      </c>
      <c r="B118" s="10" t="s">
        <v>158</v>
      </c>
      <c r="C118" s="16"/>
      <c r="D118" s="10" t="s">
        <v>165</v>
      </c>
      <c r="E118" s="21">
        <v>43109</v>
      </c>
      <c r="F118" s="13" t="str">
        <f t="shared" si="1"/>
        <v>enero</v>
      </c>
      <c r="G118" s="10" t="s">
        <v>26</v>
      </c>
      <c r="H118" s="10" t="s">
        <v>17</v>
      </c>
      <c r="I118" s="16"/>
      <c r="J118" s="35">
        <v>19946667</v>
      </c>
      <c r="K118" s="35">
        <v>19946667</v>
      </c>
      <c r="L118" s="10" t="s">
        <v>18</v>
      </c>
      <c r="M118" s="10"/>
    </row>
    <row r="119" spans="1:13" customFormat="1" ht="99.75" customHeight="1">
      <c r="A119" s="10" t="s">
        <v>157</v>
      </c>
      <c r="B119" s="10" t="s">
        <v>158</v>
      </c>
      <c r="C119" s="16"/>
      <c r="D119" s="10" t="s">
        <v>166</v>
      </c>
      <c r="E119" s="21">
        <v>43115</v>
      </c>
      <c r="F119" s="13" t="str">
        <f t="shared" si="1"/>
        <v>enero</v>
      </c>
      <c r="G119" s="10" t="s">
        <v>26</v>
      </c>
      <c r="H119" s="10" t="s">
        <v>17</v>
      </c>
      <c r="I119" s="16"/>
      <c r="J119" s="35">
        <v>65146667</v>
      </c>
      <c r="K119" s="35">
        <v>65146667</v>
      </c>
      <c r="L119" s="10" t="s">
        <v>18</v>
      </c>
      <c r="M119" s="10"/>
    </row>
    <row r="120" spans="1:13" customFormat="1" ht="42.75" customHeight="1">
      <c r="A120" s="10" t="s">
        <v>157</v>
      </c>
      <c r="B120" s="10" t="s">
        <v>158</v>
      </c>
      <c r="C120" s="16"/>
      <c r="D120" s="10" t="s">
        <v>167</v>
      </c>
      <c r="E120" s="21">
        <v>43109</v>
      </c>
      <c r="F120" s="13" t="str">
        <f t="shared" si="1"/>
        <v>enero</v>
      </c>
      <c r="G120" s="10" t="s">
        <v>26</v>
      </c>
      <c r="H120" s="10" t="s">
        <v>17</v>
      </c>
      <c r="I120" s="16"/>
      <c r="J120" s="35">
        <v>35200000</v>
      </c>
      <c r="K120" s="35">
        <v>35200000</v>
      </c>
      <c r="L120" s="10" t="s">
        <v>18</v>
      </c>
      <c r="M120" s="10"/>
    </row>
    <row r="121" spans="1:13" customFormat="1" ht="57" customHeight="1">
      <c r="A121" s="10" t="s">
        <v>168</v>
      </c>
      <c r="B121" s="10" t="s">
        <v>169</v>
      </c>
      <c r="C121" s="16"/>
      <c r="D121" s="44" t="s">
        <v>170</v>
      </c>
      <c r="E121" s="51">
        <v>43281</v>
      </c>
      <c r="F121" s="13" t="str">
        <f t="shared" si="1"/>
        <v>junio</v>
      </c>
      <c r="G121" s="44" t="s">
        <v>26</v>
      </c>
      <c r="H121" s="44" t="s">
        <v>76</v>
      </c>
      <c r="I121" s="63">
        <v>37000000</v>
      </c>
      <c r="J121" s="47">
        <v>37000000</v>
      </c>
      <c r="K121" s="47">
        <v>17000000</v>
      </c>
      <c r="L121" s="28" t="s">
        <v>89</v>
      </c>
      <c r="M121" s="28" t="s">
        <v>171</v>
      </c>
    </row>
    <row r="122" spans="1:13" customFormat="1" ht="42.75" customHeight="1">
      <c r="A122" s="10" t="s">
        <v>168</v>
      </c>
      <c r="B122" s="10" t="s">
        <v>169</v>
      </c>
      <c r="C122" s="16"/>
      <c r="D122" s="44" t="s">
        <v>172</v>
      </c>
      <c r="E122" s="51">
        <v>43120</v>
      </c>
      <c r="F122" s="13" t="str">
        <f t="shared" si="1"/>
        <v>enero</v>
      </c>
      <c r="G122" s="44" t="s">
        <v>26</v>
      </c>
      <c r="H122" s="44" t="s">
        <v>17</v>
      </c>
      <c r="I122" s="63">
        <v>20000000</v>
      </c>
      <c r="J122" s="47">
        <v>20000000</v>
      </c>
      <c r="K122" s="47">
        <v>20000000</v>
      </c>
      <c r="L122" s="28" t="s">
        <v>18</v>
      </c>
      <c r="M122" s="28" t="s">
        <v>171</v>
      </c>
    </row>
    <row r="123" spans="1:13" customFormat="1" ht="28.5" customHeight="1">
      <c r="A123" s="10" t="s">
        <v>168</v>
      </c>
      <c r="B123" s="10" t="s">
        <v>169</v>
      </c>
      <c r="C123" s="16"/>
      <c r="D123" s="44" t="s">
        <v>173</v>
      </c>
      <c r="E123" s="45">
        <v>43120</v>
      </c>
      <c r="F123" s="13" t="str">
        <f t="shared" si="1"/>
        <v>enero</v>
      </c>
      <c r="G123" s="44" t="s">
        <v>174</v>
      </c>
      <c r="H123" s="44" t="s">
        <v>76</v>
      </c>
      <c r="I123" s="16"/>
      <c r="J123" s="47">
        <v>14000000</v>
      </c>
      <c r="K123" s="47">
        <v>14000000</v>
      </c>
      <c r="L123" s="10" t="s">
        <v>18</v>
      </c>
      <c r="M123" s="10"/>
    </row>
    <row r="124" spans="1:13" customFormat="1" ht="42.75" customHeight="1">
      <c r="A124" s="10" t="s">
        <v>168</v>
      </c>
      <c r="B124" s="10" t="s">
        <v>169</v>
      </c>
      <c r="C124" s="16"/>
      <c r="D124" s="44" t="s">
        <v>175</v>
      </c>
      <c r="E124" s="51">
        <v>43115</v>
      </c>
      <c r="F124" s="13" t="str">
        <f t="shared" si="1"/>
        <v>enero</v>
      </c>
      <c r="G124" s="44" t="s">
        <v>174</v>
      </c>
      <c r="H124" s="44" t="s">
        <v>76</v>
      </c>
      <c r="I124" s="63">
        <v>17000000</v>
      </c>
      <c r="J124" s="47">
        <v>17000000</v>
      </c>
      <c r="K124" s="47">
        <v>17000000</v>
      </c>
      <c r="L124" s="28" t="s">
        <v>18</v>
      </c>
      <c r="M124" s="28" t="s">
        <v>171</v>
      </c>
    </row>
    <row r="125" spans="1:13" customFormat="1" ht="42.75" customHeight="1">
      <c r="A125" s="10" t="s">
        <v>168</v>
      </c>
      <c r="B125" s="10" t="s">
        <v>169</v>
      </c>
      <c r="C125" s="16"/>
      <c r="D125" s="44" t="s">
        <v>176</v>
      </c>
      <c r="E125" s="51">
        <v>43159</v>
      </c>
      <c r="F125" s="13" t="str">
        <f t="shared" si="1"/>
        <v>febrero</v>
      </c>
      <c r="G125" s="44" t="s">
        <v>26</v>
      </c>
      <c r="H125" s="44" t="s">
        <v>76</v>
      </c>
      <c r="I125" s="63">
        <v>400000000</v>
      </c>
      <c r="J125" s="47">
        <v>400000000</v>
      </c>
      <c r="K125" s="47">
        <v>200000000</v>
      </c>
      <c r="L125" s="28" t="s">
        <v>89</v>
      </c>
      <c r="M125" s="64" t="s">
        <v>171</v>
      </c>
    </row>
    <row r="126" spans="1:13" customFormat="1" ht="57" customHeight="1">
      <c r="A126" s="10" t="s">
        <v>168</v>
      </c>
      <c r="B126" s="10" t="s">
        <v>169</v>
      </c>
      <c r="C126" s="16"/>
      <c r="D126" s="44" t="s">
        <v>177</v>
      </c>
      <c r="E126" s="51">
        <v>43343</v>
      </c>
      <c r="F126" s="13" t="str">
        <f t="shared" si="1"/>
        <v>agosto</v>
      </c>
      <c r="G126" s="44" t="s">
        <v>26</v>
      </c>
      <c r="H126" s="44" t="s">
        <v>76</v>
      </c>
      <c r="I126" s="63">
        <v>8000000</v>
      </c>
      <c r="J126" s="47">
        <v>8000000</v>
      </c>
      <c r="K126" s="47">
        <v>8000000</v>
      </c>
      <c r="L126" s="28" t="s">
        <v>18</v>
      </c>
      <c r="M126" s="28" t="s">
        <v>171</v>
      </c>
    </row>
    <row r="127" spans="1:13" customFormat="1" ht="114" customHeight="1">
      <c r="A127" s="10" t="s">
        <v>168</v>
      </c>
      <c r="B127" s="10" t="s">
        <v>169</v>
      </c>
      <c r="C127" s="16"/>
      <c r="D127" s="48" t="s">
        <v>178</v>
      </c>
      <c r="E127" s="51">
        <v>43235</v>
      </c>
      <c r="F127" s="13" t="str">
        <f t="shared" si="1"/>
        <v>mayo</v>
      </c>
      <c r="G127" s="44" t="s">
        <v>26</v>
      </c>
      <c r="H127" s="44" t="s">
        <v>76</v>
      </c>
      <c r="I127" s="63">
        <v>15000000</v>
      </c>
      <c r="J127" s="47">
        <v>15000000</v>
      </c>
      <c r="K127" s="47">
        <v>7500000</v>
      </c>
      <c r="L127" s="28" t="s">
        <v>89</v>
      </c>
      <c r="M127" s="28" t="s">
        <v>171</v>
      </c>
    </row>
    <row r="128" spans="1:13" customFormat="1" ht="57" customHeight="1">
      <c r="A128" s="10" t="s">
        <v>168</v>
      </c>
      <c r="B128" s="10" t="s">
        <v>169</v>
      </c>
      <c r="C128" s="16"/>
      <c r="D128" s="44" t="s">
        <v>179</v>
      </c>
      <c r="E128" s="51">
        <v>43120</v>
      </c>
      <c r="F128" s="13" t="str">
        <f t="shared" si="1"/>
        <v>enero</v>
      </c>
      <c r="G128" s="44" t="s">
        <v>56</v>
      </c>
      <c r="H128" s="44" t="s">
        <v>76</v>
      </c>
      <c r="I128" s="63">
        <v>36000000</v>
      </c>
      <c r="J128" s="47">
        <v>36000000</v>
      </c>
      <c r="K128" s="47">
        <v>36000000</v>
      </c>
      <c r="L128" s="28" t="s">
        <v>18</v>
      </c>
      <c r="M128" s="28" t="s">
        <v>171</v>
      </c>
    </row>
    <row r="129" spans="1:13" customFormat="1" ht="42.75" customHeight="1">
      <c r="A129" s="10" t="s">
        <v>168</v>
      </c>
      <c r="B129" s="10" t="s">
        <v>169</v>
      </c>
      <c r="C129" s="16"/>
      <c r="D129" s="44" t="s">
        <v>180</v>
      </c>
      <c r="E129" s="51">
        <v>43130</v>
      </c>
      <c r="F129" s="13" t="str">
        <f t="shared" si="1"/>
        <v>enero</v>
      </c>
      <c r="G129" s="44" t="s">
        <v>181</v>
      </c>
      <c r="H129" s="44" t="s">
        <v>17</v>
      </c>
      <c r="I129" s="63">
        <v>15000000</v>
      </c>
      <c r="J129" s="47">
        <v>15000000</v>
      </c>
      <c r="K129" s="47">
        <v>15000000</v>
      </c>
      <c r="L129" s="28" t="s">
        <v>18</v>
      </c>
      <c r="M129" s="28" t="s">
        <v>171</v>
      </c>
    </row>
    <row r="130" spans="1:13" customFormat="1" ht="71.25" customHeight="1">
      <c r="A130" s="10" t="s">
        <v>168</v>
      </c>
      <c r="B130" s="10" t="s">
        <v>169</v>
      </c>
      <c r="C130" s="16"/>
      <c r="D130" s="44" t="s">
        <v>182</v>
      </c>
      <c r="E130" s="51">
        <v>43343</v>
      </c>
      <c r="F130" s="13" t="str">
        <f t="shared" ref="F130:F193" si="3">TEXT(E130,"mmmm")</f>
        <v>agosto</v>
      </c>
      <c r="G130" s="44" t="s">
        <v>22</v>
      </c>
      <c r="H130" s="44" t="s">
        <v>76</v>
      </c>
      <c r="I130" s="63">
        <v>100000000</v>
      </c>
      <c r="J130" s="47">
        <v>100000000</v>
      </c>
      <c r="K130" s="47">
        <v>100000000</v>
      </c>
      <c r="L130" s="28" t="s">
        <v>18</v>
      </c>
      <c r="M130" s="28" t="s">
        <v>171</v>
      </c>
    </row>
    <row r="131" spans="1:13" customFormat="1" ht="85.5" customHeight="1">
      <c r="A131" s="10" t="s">
        <v>168</v>
      </c>
      <c r="B131" s="10" t="s">
        <v>169</v>
      </c>
      <c r="C131" s="16"/>
      <c r="D131" s="44" t="s">
        <v>183</v>
      </c>
      <c r="E131" s="51">
        <v>43146</v>
      </c>
      <c r="F131" s="13" t="str">
        <f t="shared" si="3"/>
        <v>febrero</v>
      </c>
      <c r="G131" s="44" t="s">
        <v>26</v>
      </c>
      <c r="H131" s="44" t="s">
        <v>76</v>
      </c>
      <c r="I131" s="63">
        <v>58000000</v>
      </c>
      <c r="J131" s="47">
        <v>58000000</v>
      </c>
      <c r="K131" s="65">
        <v>46000000</v>
      </c>
      <c r="L131" s="28" t="s">
        <v>89</v>
      </c>
      <c r="M131" s="28" t="s">
        <v>171</v>
      </c>
    </row>
    <row r="132" spans="1:13" customFormat="1" ht="71.25" customHeight="1">
      <c r="A132" s="10" t="s">
        <v>168</v>
      </c>
      <c r="B132" s="10" t="s">
        <v>169</v>
      </c>
      <c r="C132" s="16"/>
      <c r="D132" s="10" t="s">
        <v>184</v>
      </c>
      <c r="E132" s="51" t="s">
        <v>185</v>
      </c>
      <c r="F132" s="13" t="str">
        <f t="shared" si="3"/>
        <v>Transcurso del año por demanda</v>
      </c>
      <c r="G132" s="44" t="s">
        <v>174</v>
      </c>
      <c r="H132" s="44" t="s">
        <v>76</v>
      </c>
      <c r="I132" s="63">
        <v>70000000</v>
      </c>
      <c r="J132" s="47">
        <v>70000000</v>
      </c>
      <c r="K132" s="47">
        <v>70000000</v>
      </c>
      <c r="L132" s="28" t="s">
        <v>18</v>
      </c>
      <c r="M132" s="28" t="s">
        <v>171</v>
      </c>
    </row>
    <row r="133" spans="1:13" customFormat="1" ht="28.5" customHeight="1">
      <c r="A133" s="10" t="s">
        <v>168</v>
      </c>
      <c r="B133" s="10" t="s">
        <v>186</v>
      </c>
      <c r="C133" s="16"/>
      <c r="D133" s="10" t="s">
        <v>187</v>
      </c>
      <c r="E133" s="21">
        <v>43252</v>
      </c>
      <c r="F133" s="13" t="str">
        <f t="shared" si="3"/>
        <v>junio</v>
      </c>
      <c r="G133" s="10" t="s">
        <v>188</v>
      </c>
      <c r="H133" s="10" t="s">
        <v>17</v>
      </c>
      <c r="I133" s="16"/>
      <c r="J133" s="22"/>
      <c r="K133" s="66">
        <v>50000000</v>
      </c>
      <c r="L133" s="10" t="s">
        <v>18</v>
      </c>
      <c r="M133" s="10"/>
    </row>
    <row r="134" spans="1:13" customFormat="1" ht="28.5" customHeight="1">
      <c r="A134" s="10" t="s">
        <v>168</v>
      </c>
      <c r="B134" s="10" t="s">
        <v>186</v>
      </c>
      <c r="C134" s="16"/>
      <c r="D134" s="10" t="s">
        <v>189</v>
      </c>
      <c r="E134" s="21">
        <v>43151</v>
      </c>
      <c r="F134" s="13" t="str">
        <f t="shared" si="3"/>
        <v>febrero</v>
      </c>
      <c r="G134" s="10" t="s">
        <v>190</v>
      </c>
      <c r="H134" s="10" t="s">
        <v>17</v>
      </c>
      <c r="I134" s="16"/>
      <c r="J134" s="22">
        <v>3643150</v>
      </c>
      <c r="K134" s="66">
        <v>3500000</v>
      </c>
      <c r="L134" s="10" t="s">
        <v>18</v>
      </c>
      <c r="M134" s="10"/>
    </row>
    <row r="135" spans="1:13" customFormat="1" ht="28.5" customHeight="1">
      <c r="A135" s="10" t="s">
        <v>168</v>
      </c>
      <c r="B135" s="10" t="s">
        <v>186</v>
      </c>
      <c r="C135" s="16"/>
      <c r="D135" s="10" t="s">
        <v>191</v>
      </c>
      <c r="E135" s="21">
        <v>43252</v>
      </c>
      <c r="F135" s="13" t="str">
        <f t="shared" si="3"/>
        <v>junio</v>
      </c>
      <c r="G135" s="10" t="s">
        <v>188</v>
      </c>
      <c r="H135" s="10" t="s">
        <v>17</v>
      </c>
      <c r="I135" s="16"/>
      <c r="J135" s="22"/>
      <c r="K135" s="66">
        <v>10000000</v>
      </c>
      <c r="L135" s="10" t="s">
        <v>18</v>
      </c>
      <c r="M135" s="10"/>
    </row>
    <row r="136" spans="1:13" customFormat="1" ht="28.5" customHeight="1">
      <c r="A136" s="10" t="s">
        <v>168</v>
      </c>
      <c r="B136" s="10" t="s">
        <v>186</v>
      </c>
      <c r="C136" s="16"/>
      <c r="D136" s="10" t="s">
        <v>192</v>
      </c>
      <c r="E136" s="21">
        <v>43155</v>
      </c>
      <c r="F136" s="13" t="str">
        <f t="shared" si="3"/>
        <v>febrero</v>
      </c>
      <c r="G136" s="10" t="s">
        <v>193</v>
      </c>
      <c r="H136" s="10" t="s">
        <v>76</v>
      </c>
      <c r="I136" s="16"/>
      <c r="J136" s="22">
        <f>(259619850/12)*10</f>
        <v>216349875</v>
      </c>
      <c r="K136" s="66">
        <v>227119850</v>
      </c>
      <c r="L136" s="10" t="s">
        <v>89</v>
      </c>
      <c r="M136" s="10"/>
    </row>
    <row r="137" spans="1:13" customFormat="1" ht="28.5" customHeight="1">
      <c r="A137" s="10" t="s">
        <v>168</v>
      </c>
      <c r="B137" s="10" t="s">
        <v>194</v>
      </c>
      <c r="C137" s="16"/>
      <c r="D137" s="10" t="s">
        <v>195</v>
      </c>
      <c r="E137" s="21">
        <v>43191</v>
      </c>
      <c r="F137" s="13" t="str">
        <f t="shared" si="3"/>
        <v>abril</v>
      </c>
      <c r="G137" s="10" t="s">
        <v>196</v>
      </c>
      <c r="H137" s="10" t="s">
        <v>76</v>
      </c>
      <c r="I137" s="16"/>
      <c r="J137" s="67">
        <v>3000000</v>
      </c>
      <c r="K137" s="67">
        <v>3000000</v>
      </c>
      <c r="L137" s="34" t="s">
        <v>18</v>
      </c>
      <c r="M137" s="10"/>
    </row>
    <row r="138" spans="1:13" customFormat="1" ht="28.5" customHeight="1">
      <c r="A138" s="10" t="s">
        <v>168</v>
      </c>
      <c r="B138" s="10" t="s">
        <v>194</v>
      </c>
      <c r="C138" s="16"/>
      <c r="D138" s="10" t="s">
        <v>197</v>
      </c>
      <c r="E138" s="21">
        <v>43191</v>
      </c>
      <c r="F138" s="13" t="str">
        <f t="shared" si="3"/>
        <v>abril</v>
      </c>
      <c r="G138" s="10" t="s">
        <v>35</v>
      </c>
      <c r="H138" s="10" t="s">
        <v>76</v>
      </c>
      <c r="I138" s="16"/>
      <c r="J138" s="67">
        <v>7000000</v>
      </c>
      <c r="K138" s="67">
        <v>7000000</v>
      </c>
      <c r="L138" s="34" t="s">
        <v>18</v>
      </c>
      <c r="M138" s="10"/>
    </row>
    <row r="139" spans="1:13" customFormat="1" ht="28.5" customHeight="1">
      <c r="A139" s="10" t="s">
        <v>168</v>
      </c>
      <c r="B139" s="10" t="s">
        <v>194</v>
      </c>
      <c r="C139" s="16"/>
      <c r="D139" s="10" t="s">
        <v>198</v>
      </c>
      <c r="E139" s="21">
        <v>43282</v>
      </c>
      <c r="F139" s="13" t="str">
        <f t="shared" si="3"/>
        <v>julio</v>
      </c>
      <c r="G139" s="10" t="s">
        <v>26</v>
      </c>
      <c r="H139" s="10" t="s">
        <v>17</v>
      </c>
      <c r="I139" s="16"/>
      <c r="J139" s="67">
        <v>3180000</v>
      </c>
      <c r="K139" s="67">
        <v>3180000</v>
      </c>
      <c r="L139" s="34" t="s">
        <v>18</v>
      </c>
      <c r="M139" s="10"/>
    </row>
    <row r="140" spans="1:13" customFormat="1" ht="28.5" customHeight="1">
      <c r="A140" s="10" t="s">
        <v>168</v>
      </c>
      <c r="B140" s="10" t="s">
        <v>194</v>
      </c>
      <c r="C140" s="16"/>
      <c r="D140" s="10" t="s">
        <v>199</v>
      </c>
      <c r="E140" s="21">
        <v>43344</v>
      </c>
      <c r="F140" s="13" t="str">
        <f t="shared" si="3"/>
        <v>septiembre</v>
      </c>
      <c r="G140" s="10" t="s">
        <v>200</v>
      </c>
      <c r="H140" s="10" t="s">
        <v>17</v>
      </c>
      <c r="I140" s="16"/>
      <c r="J140" s="67">
        <v>12000000</v>
      </c>
      <c r="K140" s="67">
        <v>12000000</v>
      </c>
      <c r="L140" s="34" t="s">
        <v>18</v>
      </c>
      <c r="M140" s="10"/>
    </row>
    <row r="141" spans="1:13" customFormat="1" ht="71.25" customHeight="1">
      <c r="A141" s="10" t="s">
        <v>168</v>
      </c>
      <c r="B141" s="10" t="s">
        <v>194</v>
      </c>
      <c r="C141" s="16"/>
      <c r="D141" s="10" t="s">
        <v>201</v>
      </c>
      <c r="E141" s="21">
        <v>43132</v>
      </c>
      <c r="F141" s="13" t="str">
        <f t="shared" si="3"/>
        <v>febrero</v>
      </c>
      <c r="G141" s="10" t="s">
        <v>118</v>
      </c>
      <c r="H141" s="10" t="s">
        <v>80</v>
      </c>
      <c r="I141" s="16"/>
      <c r="J141" s="67">
        <v>700000000</v>
      </c>
      <c r="K141" s="67">
        <v>700000000</v>
      </c>
      <c r="L141" s="34" t="s">
        <v>18</v>
      </c>
      <c r="M141" s="10"/>
    </row>
    <row r="142" spans="1:13" customFormat="1" ht="114" customHeight="1">
      <c r="A142" s="10" t="s">
        <v>168</v>
      </c>
      <c r="B142" s="10" t="s">
        <v>194</v>
      </c>
      <c r="C142" s="16"/>
      <c r="D142" s="10" t="s">
        <v>202</v>
      </c>
      <c r="E142" s="21">
        <v>43191</v>
      </c>
      <c r="F142" s="13" t="str">
        <f t="shared" si="3"/>
        <v>abril</v>
      </c>
      <c r="G142" s="10" t="s">
        <v>26</v>
      </c>
      <c r="H142" s="10" t="s">
        <v>17</v>
      </c>
      <c r="I142" s="16"/>
      <c r="J142" s="67">
        <v>35000000</v>
      </c>
      <c r="K142" s="67">
        <v>30000000</v>
      </c>
      <c r="L142" s="34" t="s">
        <v>89</v>
      </c>
      <c r="M142" s="10"/>
    </row>
    <row r="143" spans="1:13" customFormat="1" ht="15" customHeight="1">
      <c r="A143" s="10" t="s">
        <v>13</v>
      </c>
      <c r="B143" s="10" t="s">
        <v>203</v>
      </c>
      <c r="C143" s="10"/>
      <c r="D143" s="10" t="s">
        <v>204</v>
      </c>
      <c r="E143" s="21">
        <v>43252</v>
      </c>
      <c r="F143" s="13" t="str">
        <f t="shared" si="3"/>
        <v>junio</v>
      </c>
      <c r="G143" s="10" t="s">
        <v>35</v>
      </c>
      <c r="H143" s="10" t="s">
        <v>17</v>
      </c>
      <c r="I143" s="10"/>
      <c r="J143" s="22">
        <v>600000</v>
      </c>
      <c r="K143" s="22">
        <v>600000</v>
      </c>
      <c r="L143" s="10" t="s">
        <v>18</v>
      </c>
      <c r="M143" s="10"/>
    </row>
    <row r="144" spans="1:13" customFormat="1" ht="28.5" customHeight="1">
      <c r="A144" s="10" t="s">
        <v>13</v>
      </c>
      <c r="B144" s="10" t="s">
        <v>203</v>
      </c>
      <c r="C144" s="10"/>
      <c r="D144" s="10" t="s">
        <v>205</v>
      </c>
      <c r="E144" s="21">
        <v>43282</v>
      </c>
      <c r="F144" s="13" t="str">
        <f t="shared" si="3"/>
        <v>julio</v>
      </c>
      <c r="G144" s="10" t="s">
        <v>35</v>
      </c>
      <c r="H144" s="10" t="s">
        <v>17</v>
      </c>
      <c r="I144" s="10"/>
      <c r="J144" s="22">
        <v>1200000</v>
      </c>
      <c r="K144" s="22">
        <v>1200000</v>
      </c>
      <c r="L144" s="10" t="s">
        <v>18</v>
      </c>
      <c r="M144" s="10"/>
    </row>
    <row r="145" spans="1:13" customFormat="1" ht="15" customHeight="1">
      <c r="A145" s="10" t="s">
        <v>13</v>
      </c>
      <c r="B145" s="10" t="s">
        <v>203</v>
      </c>
      <c r="C145" s="10"/>
      <c r="D145" s="10" t="s">
        <v>206</v>
      </c>
      <c r="E145" s="21">
        <v>43282</v>
      </c>
      <c r="F145" s="13" t="str">
        <f t="shared" si="3"/>
        <v>julio</v>
      </c>
      <c r="G145" s="10" t="s">
        <v>35</v>
      </c>
      <c r="H145" s="10" t="s">
        <v>17</v>
      </c>
      <c r="I145" s="10"/>
      <c r="J145" s="22">
        <v>1000000</v>
      </c>
      <c r="K145" s="22">
        <v>1000000</v>
      </c>
      <c r="L145" s="10" t="s">
        <v>18</v>
      </c>
      <c r="M145" s="10"/>
    </row>
    <row r="146" spans="1:13" customFormat="1" ht="15" customHeight="1">
      <c r="A146" s="10" t="s">
        <v>13</v>
      </c>
      <c r="B146" s="10" t="s">
        <v>203</v>
      </c>
      <c r="C146" s="10"/>
      <c r="D146" s="10" t="s">
        <v>207</v>
      </c>
      <c r="E146" s="21">
        <v>43282</v>
      </c>
      <c r="F146" s="13" t="str">
        <f t="shared" si="3"/>
        <v>julio</v>
      </c>
      <c r="G146" s="10" t="s">
        <v>35</v>
      </c>
      <c r="H146" s="10" t="s">
        <v>17</v>
      </c>
      <c r="I146" s="10"/>
      <c r="J146" s="22">
        <v>3000000</v>
      </c>
      <c r="K146" s="22">
        <v>3000000</v>
      </c>
      <c r="L146" s="10" t="s">
        <v>18</v>
      </c>
      <c r="M146" s="10"/>
    </row>
    <row r="147" spans="1:13" customFormat="1" ht="15" customHeight="1">
      <c r="A147" s="10" t="s">
        <v>13</v>
      </c>
      <c r="B147" s="10" t="s">
        <v>203</v>
      </c>
      <c r="C147" s="10"/>
      <c r="D147" s="10" t="s">
        <v>208</v>
      </c>
      <c r="E147" s="21">
        <v>43252</v>
      </c>
      <c r="F147" s="13" t="str">
        <f t="shared" si="3"/>
        <v>junio</v>
      </c>
      <c r="G147" s="10" t="s">
        <v>139</v>
      </c>
      <c r="H147" s="10" t="s">
        <v>17</v>
      </c>
      <c r="I147" s="10"/>
      <c r="J147" s="22">
        <v>5000000</v>
      </c>
      <c r="K147" s="22">
        <v>5000000</v>
      </c>
      <c r="L147" s="10" t="s">
        <v>18</v>
      </c>
      <c r="M147" s="10"/>
    </row>
    <row r="148" spans="1:13" customFormat="1" ht="28.5" customHeight="1">
      <c r="A148" s="10" t="s">
        <v>13</v>
      </c>
      <c r="B148" s="10" t="s">
        <v>203</v>
      </c>
      <c r="C148" s="10"/>
      <c r="D148" s="10" t="s">
        <v>209</v>
      </c>
      <c r="E148" s="21">
        <v>43282</v>
      </c>
      <c r="F148" s="13" t="str">
        <f t="shared" si="3"/>
        <v>julio</v>
      </c>
      <c r="G148" s="10" t="s">
        <v>35</v>
      </c>
      <c r="H148" s="10" t="s">
        <v>17</v>
      </c>
      <c r="I148" s="10"/>
      <c r="J148" s="22">
        <v>600000</v>
      </c>
      <c r="K148" s="22">
        <v>600000</v>
      </c>
      <c r="L148" s="10" t="s">
        <v>18</v>
      </c>
      <c r="M148" s="10"/>
    </row>
    <row r="149" spans="1:13" customFormat="1" ht="28.5" customHeight="1">
      <c r="A149" s="10" t="s">
        <v>13</v>
      </c>
      <c r="B149" s="10" t="s">
        <v>203</v>
      </c>
      <c r="C149" s="10"/>
      <c r="D149" s="10" t="s">
        <v>210</v>
      </c>
      <c r="E149" s="21">
        <v>43252</v>
      </c>
      <c r="F149" s="13" t="str">
        <f t="shared" si="3"/>
        <v>junio</v>
      </c>
      <c r="G149" s="10" t="s">
        <v>35</v>
      </c>
      <c r="H149" s="10" t="s">
        <v>17</v>
      </c>
      <c r="I149" s="10"/>
      <c r="J149" s="22">
        <v>1500000</v>
      </c>
      <c r="K149" s="22">
        <v>1500000</v>
      </c>
      <c r="L149" s="10" t="s">
        <v>18</v>
      </c>
      <c r="M149" s="10"/>
    </row>
    <row r="150" spans="1:13" customFormat="1" ht="28.5" customHeight="1">
      <c r="A150" s="10" t="s">
        <v>13</v>
      </c>
      <c r="B150" s="10" t="s">
        <v>203</v>
      </c>
      <c r="C150" s="10"/>
      <c r="D150" s="10" t="s">
        <v>211</v>
      </c>
      <c r="E150" s="21">
        <v>43282</v>
      </c>
      <c r="F150" s="13" t="str">
        <f t="shared" si="3"/>
        <v>julio</v>
      </c>
      <c r="G150" s="10" t="s">
        <v>118</v>
      </c>
      <c r="H150" s="10" t="s">
        <v>17</v>
      </c>
      <c r="I150" s="10"/>
      <c r="J150" s="22">
        <v>1200000</v>
      </c>
      <c r="K150" s="22">
        <v>1200000</v>
      </c>
      <c r="L150" s="10" t="s">
        <v>18</v>
      </c>
      <c r="M150" s="10"/>
    </row>
    <row r="151" spans="1:13" customFormat="1" ht="28.5" customHeight="1">
      <c r="A151" s="10" t="s">
        <v>13</v>
      </c>
      <c r="B151" s="10" t="s">
        <v>212</v>
      </c>
      <c r="C151" s="16"/>
      <c r="D151" s="10" t="s">
        <v>213</v>
      </c>
      <c r="E151" s="21">
        <v>43132</v>
      </c>
      <c r="F151" s="13" t="str">
        <f t="shared" si="3"/>
        <v>febrero</v>
      </c>
      <c r="G151" s="10" t="s">
        <v>214</v>
      </c>
      <c r="H151" s="10" t="s">
        <v>17</v>
      </c>
      <c r="I151" s="16"/>
      <c r="J151" s="68">
        <v>7700000</v>
      </c>
      <c r="K151" s="68">
        <v>7700000</v>
      </c>
      <c r="L151" s="34" t="s">
        <v>18</v>
      </c>
      <c r="M151" s="10"/>
    </row>
    <row r="152" spans="1:13" customFormat="1" ht="42.75" customHeight="1">
      <c r="A152" s="10" t="s">
        <v>13</v>
      </c>
      <c r="B152" s="10" t="s">
        <v>212</v>
      </c>
      <c r="C152" s="16"/>
      <c r="D152" s="15" t="s">
        <v>215</v>
      </c>
      <c r="E152" s="21">
        <v>43116</v>
      </c>
      <c r="F152" s="13" t="str">
        <f t="shared" si="3"/>
        <v>enero</v>
      </c>
      <c r="G152" s="15" t="s">
        <v>26</v>
      </c>
      <c r="H152" s="15" t="s">
        <v>30</v>
      </c>
      <c r="I152" s="55"/>
      <c r="J152" s="69">
        <v>39000000</v>
      </c>
      <c r="K152" s="69">
        <v>39000000</v>
      </c>
      <c r="L152" s="57" t="s">
        <v>18</v>
      </c>
      <c r="M152" s="15"/>
    </row>
    <row r="153" spans="1:13" customFormat="1" ht="42.75" customHeight="1">
      <c r="A153" s="10" t="s">
        <v>13</v>
      </c>
      <c r="B153" s="10" t="s">
        <v>212</v>
      </c>
      <c r="C153" s="16"/>
      <c r="D153" s="10" t="s">
        <v>215</v>
      </c>
      <c r="E153" s="21">
        <v>43116</v>
      </c>
      <c r="F153" s="13" t="str">
        <f t="shared" si="3"/>
        <v>enero</v>
      </c>
      <c r="G153" s="10" t="s">
        <v>26</v>
      </c>
      <c r="H153" s="10" t="s">
        <v>30</v>
      </c>
      <c r="I153" s="16"/>
      <c r="J153" s="69">
        <v>12000000</v>
      </c>
      <c r="K153" s="69">
        <v>12000000</v>
      </c>
      <c r="L153" s="34" t="s">
        <v>18</v>
      </c>
      <c r="M153" s="10"/>
    </row>
    <row r="154" spans="1:13" customFormat="1" ht="42.75" customHeight="1">
      <c r="A154" s="10" t="s">
        <v>13</v>
      </c>
      <c r="B154" s="10" t="s">
        <v>212</v>
      </c>
      <c r="C154" s="16"/>
      <c r="D154" s="10" t="s">
        <v>215</v>
      </c>
      <c r="E154" s="21">
        <v>43116</v>
      </c>
      <c r="F154" s="13" t="str">
        <f t="shared" si="3"/>
        <v>enero</v>
      </c>
      <c r="G154" s="10" t="s">
        <v>26</v>
      </c>
      <c r="H154" s="10" t="s">
        <v>30</v>
      </c>
      <c r="I154" s="16"/>
      <c r="J154" s="69">
        <v>17631000</v>
      </c>
      <c r="K154" s="69">
        <v>17631000</v>
      </c>
      <c r="L154" s="34" t="s">
        <v>18</v>
      </c>
      <c r="M154" s="10"/>
    </row>
    <row r="155" spans="1:13" customFormat="1" ht="114" customHeight="1">
      <c r="A155" s="10" t="s">
        <v>13</v>
      </c>
      <c r="B155" s="10" t="s">
        <v>212</v>
      </c>
      <c r="C155" s="16"/>
      <c r="D155" s="10" t="s">
        <v>216</v>
      </c>
      <c r="E155" s="21">
        <v>43125</v>
      </c>
      <c r="F155" s="13" t="str">
        <f t="shared" si="3"/>
        <v>enero</v>
      </c>
      <c r="G155" s="10" t="s">
        <v>26</v>
      </c>
      <c r="H155" s="10" t="s">
        <v>17</v>
      </c>
      <c r="I155" s="16"/>
      <c r="J155" s="69">
        <v>9000000</v>
      </c>
      <c r="K155" s="69">
        <v>9000000</v>
      </c>
      <c r="L155" s="34" t="s">
        <v>18</v>
      </c>
      <c r="M155" s="10"/>
    </row>
    <row r="156" spans="1:13" customFormat="1" ht="42.75" customHeight="1">
      <c r="A156" s="10" t="s">
        <v>13</v>
      </c>
      <c r="B156" s="10" t="s">
        <v>212</v>
      </c>
      <c r="C156" s="16"/>
      <c r="D156" s="10" t="s">
        <v>217</v>
      </c>
      <c r="E156" s="21">
        <v>43125</v>
      </c>
      <c r="F156" s="13" t="str">
        <f t="shared" si="3"/>
        <v>enero</v>
      </c>
      <c r="G156" s="10" t="s">
        <v>26</v>
      </c>
      <c r="H156" s="10" t="s">
        <v>17</v>
      </c>
      <c r="I156" s="16"/>
      <c r="J156" s="69">
        <v>3874500</v>
      </c>
      <c r="K156" s="69">
        <v>3874500</v>
      </c>
      <c r="L156" s="34" t="s">
        <v>18</v>
      </c>
      <c r="M156" s="10"/>
    </row>
    <row r="157" spans="1:13" customFormat="1" ht="57" customHeight="1">
      <c r="A157" s="10" t="s">
        <v>13</v>
      </c>
      <c r="B157" s="10" t="s">
        <v>212</v>
      </c>
      <c r="C157" s="16"/>
      <c r="D157" s="10" t="s">
        <v>218</v>
      </c>
      <c r="E157" s="21">
        <v>43101</v>
      </c>
      <c r="F157" s="13" t="str">
        <f t="shared" si="3"/>
        <v>enero</v>
      </c>
      <c r="G157" s="10" t="s">
        <v>26</v>
      </c>
      <c r="H157" s="10" t="s">
        <v>17</v>
      </c>
      <c r="I157" s="16"/>
      <c r="J157" s="69">
        <v>51024210</v>
      </c>
      <c r="K157" s="69">
        <v>51024210</v>
      </c>
      <c r="L157" s="34" t="s">
        <v>89</v>
      </c>
      <c r="M157" s="10"/>
    </row>
    <row r="158" spans="1:13" customFormat="1" ht="28.5" customHeight="1">
      <c r="A158" s="10" t="s">
        <v>13</v>
      </c>
      <c r="B158" s="10" t="s">
        <v>212</v>
      </c>
      <c r="C158" s="16"/>
      <c r="D158" s="10" t="s">
        <v>219</v>
      </c>
      <c r="E158" s="21">
        <v>43313</v>
      </c>
      <c r="F158" s="13" t="str">
        <f t="shared" si="3"/>
        <v>agosto</v>
      </c>
      <c r="G158" s="10" t="s">
        <v>35</v>
      </c>
      <c r="H158" s="10" t="s">
        <v>17</v>
      </c>
      <c r="I158" s="16"/>
      <c r="J158" s="69">
        <v>1500000</v>
      </c>
      <c r="K158" s="69">
        <v>1500000</v>
      </c>
      <c r="L158" s="34" t="s">
        <v>18</v>
      </c>
      <c r="M158" s="10"/>
    </row>
    <row r="159" spans="1:13" customFormat="1" ht="42.75" customHeight="1">
      <c r="A159" s="10" t="s">
        <v>13</v>
      </c>
      <c r="B159" s="10" t="s">
        <v>212</v>
      </c>
      <c r="C159" s="16"/>
      <c r="D159" s="10" t="s">
        <v>220</v>
      </c>
      <c r="E159" s="21">
        <v>43125</v>
      </c>
      <c r="F159" s="13" t="str">
        <f t="shared" si="3"/>
        <v>enero</v>
      </c>
      <c r="G159" s="10" t="s">
        <v>26</v>
      </c>
      <c r="H159" s="10" t="s">
        <v>30</v>
      </c>
      <c r="I159" s="16"/>
      <c r="J159" s="69">
        <v>5000000</v>
      </c>
      <c r="K159" s="69">
        <v>5000000</v>
      </c>
      <c r="L159" s="34" t="s">
        <v>18</v>
      </c>
      <c r="M159" s="10"/>
    </row>
    <row r="160" spans="1:13" customFormat="1" ht="42.75" customHeight="1">
      <c r="A160" s="10" t="s">
        <v>13</v>
      </c>
      <c r="B160" s="10" t="s">
        <v>221</v>
      </c>
      <c r="C160" s="16"/>
      <c r="D160" s="10" t="s">
        <v>222</v>
      </c>
      <c r="E160" s="21">
        <v>43132</v>
      </c>
      <c r="F160" s="13" t="str">
        <f t="shared" si="3"/>
        <v>febrero</v>
      </c>
      <c r="G160" s="10" t="s">
        <v>56</v>
      </c>
      <c r="H160" s="10" t="s">
        <v>17</v>
      </c>
      <c r="I160" s="16"/>
      <c r="J160" s="68">
        <v>1000000</v>
      </c>
      <c r="K160" s="68">
        <v>1000000</v>
      </c>
      <c r="L160" s="34" t="s">
        <v>18</v>
      </c>
      <c r="M160" s="10"/>
    </row>
    <row r="161" spans="1:13" customFormat="1" ht="57" customHeight="1">
      <c r="A161" s="10" t="s">
        <v>13</v>
      </c>
      <c r="B161" s="10" t="s">
        <v>221</v>
      </c>
      <c r="C161" s="16"/>
      <c r="D161" s="10" t="s">
        <v>223</v>
      </c>
      <c r="E161" s="21">
        <v>43132</v>
      </c>
      <c r="F161" s="13" t="str">
        <f t="shared" si="3"/>
        <v>febrero</v>
      </c>
      <c r="G161" s="10" t="s">
        <v>56</v>
      </c>
      <c r="H161" s="10" t="s">
        <v>30</v>
      </c>
      <c r="I161" s="16"/>
      <c r="J161" s="68">
        <v>9218280</v>
      </c>
      <c r="K161" s="68">
        <v>9218280</v>
      </c>
      <c r="L161" s="34" t="s">
        <v>18</v>
      </c>
      <c r="M161" s="10"/>
    </row>
    <row r="162" spans="1:13" customFormat="1" ht="57" customHeight="1">
      <c r="A162" s="10" t="s">
        <v>13</v>
      </c>
      <c r="B162" s="10" t="s">
        <v>221</v>
      </c>
      <c r="C162" s="16"/>
      <c r="D162" s="10" t="s">
        <v>224</v>
      </c>
      <c r="E162" s="21">
        <v>43132</v>
      </c>
      <c r="F162" s="13" t="str">
        <f t="shared" si="3"/>
        <v>febrero</v>
      </c>
      <c r="G162" s="10" t="s">
        <v>56</v>
      </c>
      <c r="H162" s="10" t="s">
        <v>30</v>
      </c>
      <c r="I162" s="16"/>
      <c r="J162" s="68">
        <v>9218280</v>
      </c>
      <c r="K162" s="68">
        <v>9218280</v>
      </c>
      <c r="L162" s="34" t="s">
        <v>18</v>
      </c>
      <c r="M162" s="10"/>
    </row>
    <row r="163" spans="1:13" customFormat="1" ht="42.75" customHeight="1">
      <c r="A163" s="10" t="s">
        <v>13</v>
      </c>
      <c r="B163" s="10" t="s">
        <v>221</v>
      </c>
      <c r="C163" s="16"/>
      <c r="D163" s="10" t="s">
        <v>225</v>
      </c>
      <c r="E163" s="21">
        <v>43132</v>
      </c>
      <c r="F163" s="13" t="str">
        <f t="shared" si="3"/>
        <v>febrero</v>
      </c>
      <c r="G163" s="10" t="s">
        <v>56</v>
      </c>
      <c r="H163" s="10" t="s">
        <v>17</v>
      </c>
      <c r="I163" s="16"/>
      <c r="J163" s="68">
        <v>2800000</v>
      </c>
      <c r="K163" s="68">
        <v>2800000</v>
      </c>
      <c r="L163" s="34" t="s">
        <v>18</v>
      </c>
      <c r="M163" s="10"/>
    </row>
    <row r="164" spans="1:13" ht="30" customHeight="1">
      <c r="A164" s="70" t="s">
        <v>13</v>
      </c>
      <c r="B164" s="70" t="s">
        <v>226</v>
      </c>
      <c r="C164" s="70"/>
      <c r="D164" s="71" t="s">
        <v>227</v>
      </c>
      <c r="E164" s="51">
        <v>43146</v>
      </c>
      <c r="F164" s="13" t="str">
        <f t="shared" si="3"/>
        <v>febrero</v>
      </c>
      <c r="G164" s="71" t="s">
        <v>56</v>
      </c>
      <c r="H164" s="71" t="s">
        <v>17</v>
      </c>
      <c r="I164" s="71"/>
      <c r="J164" s="71">
        <v>27000000</v>
      </c>
      <c r="K164" s="71">
        <v>27000000</v>
      </c>
      <c r="L164" s="71" t="s">
        <v>18</v>
      </c>
      <c r="M164" s="71"/>
    </row>
    <row r="165" spans="1:13" ht="30" customHeight="1">
      <c r="A165" s="70" t="s">
        <v>13</v>
      </c>
      <c r="B165" s="70" t="s">
        <v>226</v>
      </c>
      <c r="C165" s="70"/>
      <c r="D165" s="71" t="s">
        <v>228</v>
      </c>
      <c r="E165" s="51">
        <v>43146</v>
      </c>
      <c r="F165" s="13" t="str">
        <f t="shared" si="3"/>
        <v>febrero</v>
      </c>
      <c r="G165" s="71" t="s">
        <v>56</v>
      </c>
      <c r="H165" s="71" t="s">
        <v>17</v>
      </c>
      <c r="I165" s="71"/>
      <c r="J165" s="71">
        <v>500000</v>
      </c>
      <c r="K165" s="71">
        <v>500000</v>
      </c>
      <c r="L165" s="71" t="s">
        <v>18</v>
      </c>
      <c r="M165" s="71"/>
    </row>
    <row r="166" spans="1:13" ht="30" customHeight="1">
      <c r="A166" s="70" t="s">
        <v>13</v>
      </c>
      <c r="B166" s="70" t="s">
        <v>226</v>
      </c>
      <c r="C166" s="70"/>
      <c r="D166" s="71" t="s">
        <v>229</v>
      </c>
      <c r="E166" s="51">
        <v>43146</v>
      </c>
      <c r="F166" s="13" t="str">
        <f t="shared" si="3"/>
        <v>febrero</v>
      </c>
      <c r="G166" s="71" t="s">
        <v>56</v>
      </c>
      <c r="H166" s="71" t="s">
        <v>17</v>
      </c>
      <c r="I166" s="71"/>
      <c r="J166" s="71">
        <v>500000</v>
      </c>
      <c r="K166" s="71">
        <v>500000</v>
      </c>
      <c r="L166" s="71" t="s">
        <v>18</v>
      </c>
      <c r="M166" s="71"/>
    </row>
    <row r="167" spans="1:13" ht="30" customHeight="1">
      <c r="A167" s="70" t="s">
        <v>13</v>
      </c>
      <c r="B167" s="70" t="s">
        <v>226</v>
      </c>
      <c r="C167" s="70"/>
      <c r="D167" s="71" t="s">
        <v>230</v>
      </c>
      <c r="E167" s="51">
        <v>43146</v>
      </c>
      <c r="F167" s="13" t="str">
        <f t="shared" si="3"/>
        <v>febrero</v>
      </c>
      <c r="G167" s="71" t="s">
        <v>56</v>
      </c>
      <c r="H167" s="71" t="s">
        <v>17</v>
      </c>
      <c r="I167" s="71"/>
      <c r="J167" s="71">
        <v>800000</v>
      </c>
      <c r="K167" s="71">
        <v>800000</v>
      </c>
      <c r="L167" s="71" t="s">
        <v>18</v>
      </c>
      <c r="M167" s="71"/>
    </row>
    <row r="168" spans="1:13" ht="30" customHeight="1">
      <c r="A168" s="70" t="s">
        <v>13</v>
      </c>
      <c r="B168" s="70" t="s">
        <v>226</v>
      </c>
      <c r="C168" s="70"/>
      <c r="D168" s="71" t="s">
        <v>231</v>
      </c>
      <c r="E168" s="51">
        <v>43146</v>
      </c>
      <c r="F168" s="13" t="str">
        <f t="shared" si="3"/>
        <v>febrero</v>
      </c>
      <c r="G168" s="71" t="s">
        <v>56</v>
      </c>
      <c r="H168" s="71" t="s">
        <v>17</v>
      </c>
      <c r="I168" s="71"/>
      <c r="J168" s="71">
        <v>1000000</v>
      </c>
      <c r="K168" s="71">
        <v>1000000</v>
      </c>
      <c r="L168" s="71" t="s">
        <v>18</v>
      </c>
      <c r="M168" s="71"/>
    </row>
    <row r="169" spans="1:13" ht="15" customHeight="1">
      <c r="A169" s="70" t="s">
        <v>13</v>
      </c>
      <c r="B169" s="70" t="s">
        <v>232</v>
      </c>
      <c r="C169" s="70"/>
      <c r="D169" s="71" t="s">
        <v>233</v>
      </c>
      <c r="E169" s="51">
        <v>43129</v>
      </c>
      <c r="F169" s="13" t="str">
        <f t="shared" si="3"/>
        <v>enero</v>
      </c>
      <c r="G169" s="71" t="s">
        <v>33</v>
      </c>
      <c r="H169" s="71" t="s">
        <v>17</v>
      </c>
      <c r="I169" s="71"/>
      <c r="J169" s="71">
        <v>11310000</v>
      </c>
      <c r="K169" s="71">
        <v>11310000</v>
      </c>
      <c r="L169" s="71" t="s">
        <v>18</v>
      </c>
      <c r="M169" s="71"/>
    </row>
    <row r="170" spans="1:13" ht="15" customHeight="1">
      <c r="A170" s="70" t="s">
        <v>13</v>
      </c>
      <c r="B170" s="70" t="s">
        <v>232</v>
      </c>
      <c r="C170" s="70"/>
      <c r="D170" s="71" t="s">
        <v>234</v>
      </c>
      <c r="E170" s="51">
        <v>43122</v>
      </c>
      <c r="F170" s="13" t="str">
        <f t="shared" si="3"/>
        <v>enero</v>
      </c>
      <c r="G170" s="71" t="s">
        <v>33</v>
      </c>
      <c r="H170" s="71" t="s">
        <v>17</v>
      </c>
      <c r="I170" s="71"/>
      <c r="J170" s="71">
        <v>3355000</v>
      </c>
      <c r="K170" s="71">
        <v>3355000</v>
      </c>
      <c r="L170" s="71" t="s">
        <v>18</v>
      </c>
      <c r="M170" s="71"/>
    </row>
    <row r="171" spans="1:13" ht="30" customHeight="1">
      <c r="A171" s="70" t="s">
        <v>13</v>
      </c>
      <c r="B171" s="70" t="s">
        <v>232</v>
      </c>
      <c r="C171" s="70"/>
      <c r="D171" s="71" t="s">
        <v>235</v>
      </c>
      <c r="E171" s="51">
        <v>43126</v>
      </c>
      <c r="F171" s="13" t="str">
        <f t="shared" si="3"/>
        <v>enero</v>
      </c>
      <c r="G171" s="71" t="s">
        <v>56</v>
      </c>
      <c r="H171" s="71" t="s">
        <v>17</v>
      </c>
      <c r="I171" s="71"/>
      <c r="J171" s="71">
        <v>2000000</v>
      </c>
      <c r="K171" s="71">
        <v>2000000</v>
      </c>
      <c r="L171" s="71" t="s">
        <v>18</v>
      </c>
      <c r="M171" s="71"/>
    </row>
    <row r="172" spans="1:13" ht="30" customHeight="1">
      <c r="A172" s="70" t="s">
        <v>13</v>
      </c>
      <c r="B172" s="70" t="s">
        <v>232</v>
      </c>
      <c r="C172" s="70"/>
      <c r="D172" s="71" t="s">
        <v>236</v>
      </c>
      <c r="E172" s="51">
        <v>43122</v>
      </c>
      <c r="F172" s="13" t="str">
        <f t="shared" si="3"/>
        <v>enero</v>
      </c>
      <c r="G172" s="71" t="s">
        <v>56</v>
      </c>
      <c r="H172" s="71" t="s">
        <v>17</v>
      </c>
      <c r="I172" s="71"/>
      <c r="J172" s="71">
        <v>3355000</v>
      </c>
      <c r="K172" s="71">
        <v>3355000</v>
      </c>
      <c r="L172" s="71" t="s">
        <v>18</v>
      </c>
      <c r="M172" s="71"/>
    </row>
    <row r="173" spans="1:13" ht="30" customHeight="1">
      <c r="A173" s="70" t="s">
        <v>13</v>
      </c>
      <c r="B173" s="70" t="s">
        <v>237</v>
      </c>
      <c r="C173" s="70"/>
      <c r="D173" s="71" t="s">
        <v>238</v>
      </c>
      <c r="E173" s="51">
        <v>43132</v>
      </c>
      <c r="F173" s="13" t="str">
        <f t="shared" si="3"/>
        <v>febrero</v>
      </c>
      <c r="G173" s="71" t="s">
        <v>56</v>
      </c>
      <c r="H173" s="71" t="s">
        <v>17</v>
      </c>
      <c r="I173" s="71"/>
      <c r="J173" s="71">
        <v>1710000</v>
      </c>
      <c r="K173" s="71">
        <v>1710000</v>
      </c>
      <c r="L173" s="71" t="s">
        <v>18</v>
      </c>
      <c r="M173" s="71"/>
    </row>
    <row r="174" spans="1:13" ht="30" customHeight="1">
      <c r="A174" s="70" t="s">
        <v>13</v>
      </c>
      <c r="B174" s="70" t="s">
        <v>237</v>
      </c>
      <c r="C174" s="70"/>
      <c r="D174" s="71" t="s">
        <v>239</v>
      </c>
      <c r="E174" s="51">
        <v>43132</v>
      </c>
      <c r="F174" s="13" t="str">
        <f t="shared" si="3"/>
        <v>febrero</v>
      </c>
      <c r="G174" s="71" t="s">
        <v>56</v>
      </c>
      <c r="H174" s="71" t="s">
        <v>17</v>
      </c>
      <c r="I174" s="71"/>
      <c r="J174" s="71">
        <v>2690964</v>
      </c>
      <c r="K174" s="71">
        <v>2690964</v>
      </c>
      <c r="L174" s="71" t="s">
        <v>18</v>
      </c>
      <c r="M174" s="71"/>
    </row>
    <row r="175" spans="1:13" ht="30" customHeight="1">
      <c r="A175" s="70" t="s">
        <v>13</v>
      </c>
      <c r="B175" s="70" t="s">
        <v>237</v>
      </c>
      <c r="C175" s="70"/>
      <c r="D175" s="71" t="s">
        <v>240</v>
      </c>
      <c r="E175" s="51">
        <v>43132</v>
      </c>
      <c r="F175" s="13" t="str">
        <f t="shared" si="3"/>
        <v>febrero</v>
      </c>
      <c r="G175" s="71" t="s">
        <v>56</v>
      </c>
      <c r="H175" s="71" t="s">
        <v>17</v>
      </c>
      <c r="I175" s="71"/>
      <c r="J175" s="71">
        <v>13000000</v>
      </c>
      <c r="K175" s="71">
        <v>10000000</v>
      </c>
      <c r="L175" s="71" t="s">
        <v>18</v>
      </c>
      <c r="M175" s="71"/>
    </row>
    <row r="176" spans="1:13" ht="30" customHeight="1">
      <c r="A176" s="70" t="s">
        <v>13</v>
      </c>
      <c r="B176" s="70" t="s">
        <v>237</v>
      </c>
      <c r="C176" s="70"/>
      <c r="D176" s="71" t="s">
        <v>241</v>
      </c>
      <c r="E176" s="51">
        <v>43132</v>
      </c>
      <c r="F176" s="13" t="str">
        <f t="shared" si="3"/>
        <v>febrero</v>
      </c>
      <c r="G176" s="71" t="s">
        <v>56</v>
      </c>
      <c r="H176" s="71" t="s">
        <v>17</v>
      </c>
      <c r="I176" s="71"/>
      <c r="J176" s="71">
        <v>630000</v>
      </c>
      <c r="K176" s="71">
        <v>500000</v>
      </c>
      <c r="L176" s="71" t="s">
        <v>18</v>
      </c>
      <c r="M176" s="71"/>
    </row>
    <row r="177" spans="1:13" ht="60" customHeight="1">
      <c r="A177" s="48" t="s">
        <v>81</v>
      </c>
      <c r="B177" s="48" t="s">
        <v>242</v>
      </c>
      <c r="C177" s="48"/>
      <c r="D177" s="48" t="s">
        <v>243</v>
      </c>
      <c r="E177" s="51">
        <v>43313</v>
      </c>
      <c r="F177" s="13" t="str">
        <f t="shared" si="3"/>
        <v>agosto</v>
      </c>
      <c r="G177" s="48" t="s">
        <v>244</v>
      </c>
      <c r="H177" s="48" t="s">
        <v>76</v>
      </c>
      <c r="I177" s="48"/>
      <c r="J177" s="72">
        <v>130000000</v>
      </c>
      <c r="K177" s="72">
        <v>30000000</v>
      </c>
      <c r="L177" s="48" t="s">
        <v>89</v>
      </c>
      <c r="M177" s="48"/>
    </row>
    <row r="178" spans="1:13" ht="30" customHeight="1">
      <c r="A178" s="48" t="s">
        <v>81</v>
      </c>
      <c r="B178" s="48" t="s">
        <v>242</v>
      </c>
      <c r="C178" s="48"/>
      <c r="D178" s="48" t="s">
        <v>245</v>
      </c>
      <c r="E178" s="51">
        <v>43305</v>
      </c>
      <c r="F178" s="13" t="str">
        <f t="shared" si="3"/>
        <v>julio</v>
      </c>
      <c r="G178" s="48"/>
      <c r="H178" s="48" t="s">
        <v>246</v>
      </c>
      <c r="I178" s="48"/>
      <c r="J178" s="72">
        <v>8000000</v>
      </c>
      <c r="K178" s="72">
        <v>8000000</v>
      </c>
      <c r="L178" s="48" t="s">
        <v>18</v>
      </c>
      <c r="M178" s="48"/>
    </row>
    <row r="179" spans="1:13" ht="15" customHeight="1">
      <c r="A179" s="48" t="s">
        <v>153</v>
      </c>
      <c r="B179" s="48" t="s">
        <v>247</v>
      </c>
      <c r="C179" s="48"/>
      <c r="D179" s="48" t="s">
        <v>248</v>
      </c>
      <c r="E179" s="51">
        <v>43435</v>
      </c>
      <c r="F179" s="13" t="str">
        <f t="shared" si="3"/>
        <v>diciembre</v>
      </c>
      <c r="G179" s="48" t="s">
        <v>26</v>
      </c>
      <c r="H179" s="48" t="s">
        <v>17</v>
      </c>
      <c r="I179" s="48"/>
      <c r="J179" s="72">
        <v>125000000</v>
      </c>
      <c r="K179" s="72">
        <v>0</v>
      </c>
      <c r="L179" s="48" t="s">
        <v>89</v>
      </c>
      <c r="M179" s="48"/>
    </row>
    <row r="180" spans="1:13" ht="30" customHeight="1">
      <c r="A180" s="48" t="s">
        <v>153</v>
      </c>
      <c r="B180" s="48" t="s">
        <v>247</v>
      </c>
      <c r="C180" s="48"/>
      <c r="D180" s="48" t="s">
        <v>249</v>
      </c>
      <c r="E180" s="51">
        <v>43282</v>
      </c>
      <c r="F180" s="13" t="str">
        <f t="shared" si="3"/>
        <v>julio</v>
      </c>
      <c r="G180" s="48" t="s">
        <v>26</v>
      </c>
      <c r="H180" s="48" t="s">
        <v>76</v>
      </c>
      <c r="I180" s="48"/>
      <c r="J180" s="72">
        <v>92000000</v>
      </c>
      <c r="K180" s="72">
        <v>30782000</v>
      </c>
      <c r="L180" s="48" t="s">
        <v>89</v>
      </c>
      <c r="M180" s="48"/>
    </row>
    <row r="181" spans="1:13" ht="30" customHeight="1">
      <c r="A181" s="48" t="s">
        <v>153</v>
      </c>
      <c r="B181" s="48" t="s">
        <v>247</v>
      </c>
      <c r="C181" s="48"/>
      <c r="D181" s="48" t="s">
        <v>250</v>
      </c>
      <c r="E181" s="51">
        <v>43221</v>
      </c>
      <c r="F181" s="13" t="str">
        <f t="shared" si="3"/>
        <v>mayo</v>
      </c>
      <c r="G181" s="48" t="s">
        <v>26</v>
      </c>
      <c r="H181" s="48" t="s">
        <v>76</v>
      </c>
      <c r="I181" s="48"/>
      <c r="J181" s="72">
        <v>70000000</v>
      </c>
      <c r="K181" s="72">
        <v>35000000</v>
      </c>
      <c r="L181" s="48" t="s">
        <v>89</v>
      </c>
      <c r="M181" s="48"/>
    </row>
    <row r="182" spans="1:13" ht="30" customHeight="1">
      <c r="A182" s="48" t="s">
        <v>153</v>
      </c>
      <c r="B182" s="48" t="s">
        <v>247</v>
      </c>
      <c r="C182" s="48"/>
      <c r="D182" s="48" t="s">
        <v>251</v>
      </c>
      <c r="E182" s="51">
        <v>43132</v>
      </c>
      <c r="F182" s="13" t="str">
        <f t="shared" si="3"/>
        <v>febrero</v>
      </c>
      <c r="G182" s="48" t="s">
        <v>26</v>
      </c>
      <c r="H182" s="48" t="s">
        <v>76</v>
      </c>
      <c r="I182" s="48"/>
      <c r="J182" s="72">
        <v>90000000</v>
      </c>
      <c r="K182" s="72">
        <v>75000000</v>
      </c>
      <c r="L182" s="48" t="s">
        <v>89</v>
      </c>
      <c r="M182" s="48"/>
    </row>
    <row r="183" spans="1:13" ht="30" customHeight="1">
      <c r="A183" s="48" t="s">
        <v>153</v>
      </c>
      <c r="B183" s="48" t="s">
        <v>247</v>
      </c>
      <c r="C183" s="48"/>
      <c r="D183" s="48" t="s">
        <v>252</v>
      </c>
      <c r="E183" s="51">
        <v>43282</v>
      </c>
      <c r="F183" s="13" t="str">
        <f t="shared" si="3"/>
        <v>julio</v>
      </c>
      <c r="G183" s="48" t="s">
        <v>26</v>
      </c>
      <c r="H183" s="48" t="s">
        <v>17</v>
      </c>
      <c r="I183" s="48"/>
      <c r="J183" s="72">
        <v>20134000</v>
      </c>
      <c r="K183" s="72">
        <v>5872000</v>
      </c>
      <c r="L183" s="48" t="s">
        <v>89</v>
      </c>
      <c r="M183" s="48"/>
    </row>
    <row r="184" spans="1:13" ht="30" customHeight="1">
      <c r="A184" s="70" t="s">
        <v>13</v>
      </c>
      <c r="B184" s="70" t="s">
        <v>253</v>
      </c>
      <c r="C184" s="70"/>
      <c r="D184" s="71" t="s">
        <v>254</v>
      </c>
      <c r="E184" s="51">
        <v>43282</v>
      </c>
      <c r="F184" s="13" t="str">
        <f t="shared" si="3"/>
        <v>julio</v>
      </c>
      <c r="G184" s="71" t="s">
        <v>255</v>
      </c>
      <c r="H184" s="71" t="s">
        <v>17</v>
      </c>
      <c r="I184" s="71"/>
      <c r="J184" s="71">
        <v>71000</v>
      </c>
      <c r="K184" s="71">
        <v>71000</v>
      </c>
      <c r="L184" s="71" t="s">
        <v>18</v>
      </c>
      <c r="M184" s="71"/>
    </row>
    <row r="185" spans="1:13" ht="15" customHeight="1">
      <c r="A185" s="70" t="s">
        <v>13</v>
      </c>
      <c r="B185" s="70" t="s">
        <v>253</v>
      </c>
      <c r="C185" s="70"/>
      <c r="D185" s="71" t="s">
        <v>256</v>
      </c>
      <c r="E185" s="51">
        <v>43160</v>
      </c>
      <c r="F185" s="13" t="str">
        <f t="shared" si="3"/>
        <v>marzo</v>
      </c>
      <c r="G185" s="71" t="s">
        <v>255</v>
      </c>
      <c r="H185" s="71" t="s">
        <v>17</v>
      </c>
      <c r="I185" s="71"/>
      <c r="J185" s="71">
        <v>700000</v>
      </c>
      <c r="K185" s="71">
        <v>700000</v>
      </c>
      <c r="L185" s="71" t="s">
        <v>18</v>
      </c>
      <c r="M185" s="71"/>
    </row>
    <row r="186" spans="1:13" ht="15" customHeight="1">
      <c r="A186" s="70" t="s">
        <v>13</v>
      </c>
      <c r="B186" s="70" t="s">
        <v>253</v>
      </c>
      <c r="C186" s="70"/>
      <c r="D186" s="71" t="s">
        <v>257</v>
      </c>
      <c r="E186" s="51">
        <v>43156</v>
      </c>
      <c r="F186" s="13" t="str">
        <f t="shared" si="3"/>
        <v>febrero</v>
      </c>
      <c r="G186" s="71" t="s">
        <v>118</v>
      </c>
      <c r="H186" s="71" t="s">
        <v>17</v>
      </c>
      <c r="I186" s="71"/>
      <c r="J186" s="71">
        <v>480000</v>
      </c>
      <c r="K186" s="71">
        <v>0</v>
      </c>
      <c r="L186" s="71" t="s">
        <v>18</v>
      </c>
      <c r="M186" s="71"/>
    </row>
    <row r="187" spans="1:13" ht="30" customHeight="1">
      <c r="A187" s="70" t="s">
        <v>13</v>
      </c>
      <c r="B187" s="70" t="s">
        <v>253</v>
      </c>
      <c r="C187" s="70"/>
      <c r="D187" s="71" t="s">
        <v>258</v>
      </c>
      <c r="E187" s="51">
        <v>43126</v>
      </c>
      <c r="F187" s="13" t="str">
        <f t="shared" si="3"/>
        <v>enero</v>
      </c>
      <c r="G187" s="71" t="s">
        <v>56</v>
      </c>
      <c r="H187" s="71" t="s">
        <v>17</v>
      </c>
      <c r="I187" s="71"/>
      <c r="J187" s="71">
        <v>7000000</v>
      </c>
      <c r="K187" s="71">
        <v>7000000</v>
      </c>
      <c r="L187" s="71" t="s">
        <v>18</v>
      </c>
      <c r="M187" s="71"/>
    </row>
    <row r="188" spans="1:13" ht="15" customHeight="1">
      <c r="A188" s="70" t="s">
        <v>13</v>
      </c>
      <c r="B188" s="70" t="s">
        <v>253</v>
      </c>
      <c r="C188" s="70"/>
      <c r="D188" s="71" t="s">
        <v>259</v>
      </c>
      <c r="E188" s="51">
        <v>43126</v>
      </c>
      <c r="F188" s="13" t="str">
        <f t="shared" si="3"/>
        <v>enero</v>
      </c>
      <c r="G188" s="71" t="s">
        <v>56</v>
      </c>
      <c r="H188" s="71" t="s">
        <v>17</v>
      </c>
      <c r="I188" s="71"/>
      <c r="J188" s="71">
        <v>10000000</v>
      </c>
      <c r="K188" s="71">
        <v>10000000</v>
      </c>
      <c r="L188" s="71" t="s">
        <v>18</v>
      </c>
      <c r="M188" s="71"/>
    </row>
    <row r="189" spans="1:13" ht="30" customHeight="1">
      <c r="A189" s="70" t="s">
        <v>13</v>
      </c>
      <c r="B189" s="70" t="s">
        <v>253</v>
      </c>
      <c r="C189" s="70"/>
      <c r="D189" s="71" t="s">
        <v>260</v>
      </c>
      <c r="E189" s="51">
        <v>43126</v>
      </c>
      <c r="F189" s="13" t="str">
        <f t="shared" si="3"/>
        <v>enero</v>
      </c>
      <c r="G189" s="71" t="s">
        <v>56</v>
      </c>
      <c r="H189" s="71" t="s">
        <v>17</v>
      </c>
      <c r="I189" s="71"/>
      <c r="J189" s="71">
        <v>15000000</v>
      </c>
      <c r="K189" s="71">
        <v>15000000</v>
      </c>
      <c r="L189" s="71" t="s">
        <v>18</v>
      </c>
      <c r="M189" s="71"/>
    </row>
    <row r="190" spans="1:13" ht="30" customHeight="1">
      <c r="A190" s="70" t="s">
        <v>13</v>
      </c>
      <c r="B190" s="70" t="s">
        <v>261</v>
      </c>
      <c r="C190" s="70"/>
      <c r="D190" s="71" t="s">
        <v>262</v>
      </c>
      <c r="E190" s="51">
        <v>43291</v>
      </c>
      <c r="F190" s="13" t="str">
        <f t="shared" si="3"/>
        <v>julio</v>
      </c>
      <c r="G190" s="71" t="s">
        <v>35</v>
      </c>
      <c r="H190" s="71" t="s">
        <v>17</v>
      </c>
      <c r="I190" s="71"/>
      <c r="J190" s="71">
        <v>11000000</v>
      </c>
      <c r="K190" s="71">
        <v>11000000</v>
      </c>
      <c r="L190" s="71" t="s">
        <v>18</v>
      </c>
      <c r="M190" s="71"/>
    </row>
    <row r="191" spans="1:13" ht="30" customHeight="1">
      <c r="A191" s="70" t="s">
        <v>13</v>
      </c>
      <c r="B191" s="70" t="s">
        <v>261</v>
      </c>
      <c r="C191" s="70"/>
      <c r="D191" s="71" t="s">
        <v>263</v>
      </c>
      <c r="E191" s="51">
        <v>43123</v>
      </c>
      <c r="F191" s="13" t="str">
        <f t="shared" si="3"/>
        <v>enero</v>
      </c>
      <c r="G191" s="71" t="s">
        <v>264</v>
      </c>
      <c r="H191" s="71" t="s">
        <v>17</v>
      </c>
      <c r="I191" s="71"/>
      <c r="J191" s="71">
        <v>950000</v>
      </c>
      <c r="K191" s="71">
        <v>950000</v>
      </c>
      <c r="L191" s="71" t="s">
        <v>18</v>
      </c>
      <c r="M191" s="71"/>
    </row>
    <row r="192" spans="1:13" ht="90" customHeight="1">
      <c r="A192" s="48" t="s">
        <v>265</v>
      </c>
      <c r="B192" s="48" t="s">
        <v>266</v>
      </c>
      <c r="C192" s="48"/>
      <c r="D192" s="48" t="s">
        <v>267</v>
      </c>
      <c r="E192" s="51">
        <v>43221</v>
      </c>
      <c r="F192" s="13" t="str">
        <f t="shared" si="3"/>
        <v>mayo</v>
      </c>
      <c r="G192" s="48" t="s">
        <v>268</v>
      </c>
      <c r="H192" s="48" t="s">
        <v>30</v>
      </c>
      <c r="I192" s="48"/>
      <c r="J192" s="72">
        <v>17847254008</v>
      </c>
      <c r="K192" s="72">
        <v>853030586</v>
      </c>
      <c r="L192" s="48" t="s">
        <v>89</v>
      </c>
      <c r="M192" s="48"/>
    </row>
    <row r="193" spans="1:13" ht="90" customHeight="1">
      <c r="A193" s="48" t="s">
        <v>13</v>
      </c>
      <c r="B193" s="48" t="s">
        <v>269</v>
      </c>
      <c r="C193" s="48"/>
      <c r="D193" s="48" t="s">
        <v>270</v>
      </c>
      <c r="E193" s="51">
        <v>43132</v>
      </c>
      <c r="F193" s="13" t="str">
        <f t="shared" si="3"/>
        <v>febrero</v>
      </c>
      <c r="G193" s="48" t="s">
        <v>22</v>
      </c>
      <c r="H193" s="48" t="s">
        <v>76</v>
      </c>
      <c r="I193" s="48"/>
      <c r="J193" s="72">
        <v>1625983058</v>
      </c>
      <c r="K193" s="72">
        <v>1625983058</v>
      </c>
      <c r="L193" s="48" t="s">
        <v>18</v>
      </c>
      <c r="M193" s="48"/>
    </row>
    <row r="194" spans="1:13" ht="45" customHeight="1">
      <c r="A194" s="48" t="s">
        <v>13</v>
      </c>
      <c r="B194" s="48" t="s">
        <v>269</v>
      </c>
      <c r="C194" s="48"/>
      <c r="D194" s="48" t="s">
        <v>271</v>
      </c>
      <c r="E194" s="51">
        <v>43250</v>
      </c>
      <c r="F194" s="13" t="str">
        <f t="shared" ref="F194:F257" si="4">TEXT(E194,"mmmm")</f>
        <v>mayo</v>
      </c>
      <c r="G194" s="48" t="s">
        <v>26</v>
      </c>
      <c r="H194" s="48" t="s">
        <v>30</v>
      </c>
      <c r="I194" s="48"/>
      <c r="J194" s="72">
        <v>16000000</v>
      </c>
      <c r="K194" s="72">
        <v>4819350.6666666605</v>
      </c>
      <c r="L194" s="48" t="s">
        <v>89</v>
      </c>
      <c r="M194" s="48"/>
    </row>
    <row r="195" spans="1:13" ht="45" customHeight="1">
      <c r="A195" s="48" t="s">
        <v>13</v>
      </c>
      <c r="B195" s="48" t="s">
        <v>269</v>
      </c>
      <c r="C195" s="48"/>
      <c r="D195" s="48" t="s">
        <v>272</v>
      </c>
      <c r="E195" s="51">
        <v>43160</v>
      </c>
      <c r="F195" s="13" t="str">
        <f t="shared" si="4"/>
        <v>marzo</v>
      </c>
      <c r="G195" s="48" t="s">
        <v>33</v>
      </c>
      <c r="H195" s="48" t="s">
        <v>76</v>
      </c>
      <c r="I195" s="48"/>
      <c r="J195" s="72">
        <v>150000000</v>
      </c>
      <c r="K195" s="72">
        <v>96251760</v>
      </c>
      <c r="L195" s="48" t="s">
        <v>89</v>
      </c>
      <c r="M195" s="48"/>
    </row>
    <row r="196" spans="1:13" ht="30" customHeight="1">
      <c r="A196" s="48" t="s">
        <v>13</v>
      </c>
      <c r="B196" s="48" t="s">
        <v>269</v>
      </c>
      <c r="C196" s="48"/>
      <c r="D196" s="48" t="s">
        <v>273</v>
      </c>
      <c r="E196" s="51">
        <v>43132</v>
      </c>
      <c r="F196" s="13" t="str">
        <f t="shared" si="4"/>
        <v>febrero</v>
      </c>
      <c r="G196" s="48"/>
      <c r="H196" s="48" t="s">
        <v>80</v>
      </c>
      <c r="I196" s="48"/>
      <c r="J196" s="72">
        <v>18685000</v>
      </c>
      <c r="K196" s="72">
        <v>18685000</v>
      </c>
      <c r="L196" s="48" t="s">
        <v>18</v>
      </c>
      <c r="M196" s="48"/>
    </row>
    <row r="197" spans="1:13" ht="60" customHeight="1">
      <c r="A197" s="48" t="s">
        <v>13</v>
      </c>
      <c r="B197" s="48" t="s">
        <v>269</v>
      </c>
      <c r="C197" s="48"/>
      <c r="D197" s="48" t="s">
        <v>274</v>
      </c>
      <c r="E197" s="51">
        <v>43313</v>
      </c>
      <c r="F197" s="13" t="str">
        <f t="shared" si="4"/>
        <v>agosto</v>
      </c>
      <c r="G197" s="48"/>
      <c r="H197" s="48" t="s">
        <v>76</v>
      </c>
      <c r="I197" s="48"/>
      <c r="J197" s="72">
        <v>117744000</v>
      </c>
      <c r="K197" s="72">
        <v>117744000</v>
      </c>
      <c r="L197" s="48" t="s">
        <v>18</v>
      </c>
      <c r="M197" s="48"/>
    </row>
    <row r="198" spans="1:13" ht="75" customHeight="1">
      <c r="A198" s="48" t="s">
        <v>13</v>
      </c>
      <c r="B198" s="48" t="s">
        <v>269</v>
      </c>
      <c r="C198" s="48"/>
      <c r="D198" s="48" t="s">
        <v>275</v>
      </c>
      <c r="E198" s="51">
        <v>43132</v>
      </c>
      <c r="F198" s="13" t="str">
        <f t="shared" si="4"/>
        <v>febrero</v>
      </c>
      <c r="G198" s="48" t="s">
        <v>118</v>
      </c>
      <c r="H198" s="48" t="s">
        <v>76</v>
      </c>
      <c r="I198" s="48"/>
      <c r="J198" s="72">
        <v>100000000</v>
      </c>
      <c r="K198" s="72">
        <v>93227000</v>
      </c>
      <c r="L198" s="48" t="s">
        <v>18</v>
      </c>
      <c r="M198" s="48"/>
    </row>
    <row r="199" spans="1:13" ht="30" customHeight="1">
      <c r="A199" s="48" t="s">
        <v>13</v>
      </c>
      <c r="B199" s="48" t="s">
        <v>269</v>
      </c>
      <c r="C199" s="48"/>
      <c r="D199" s="48" t="s">
        <v>276</v>
      </c>
      <c r="E199" s="51">
        <v>43088</v>
      </c>
      <c r="F199" s="13" t="str">
        <f t="shared" si="4"/>
        <v>diciembre</v>
      </c>
      <c r="G199" s="48" t="s">
        <v>26</v>
      </c>
      <c r="H199" s="48" t="s">
        <v>30</v>
      </c>
      <c r="I199" s="48"/>
      <c r="J199" s="72">
        <v>180000000</v>
      </c>
      <c r="K199" s="72">
        <v>180000000</v>
      </c>
      <c r="L199" s="48" t="s">
        <v>18</v>
      </c>
      <c r="M199" s="48"/>
    </row>
    <row r="200" spans="1:13" ht="60" customHeight="1">
      <c r="A200" s="48" t="s">
        <v>13</v>
      </c>
      <c r="B200" s="48" t="s">
        <v>269</v>
      </c>
      <c r="C200" s="48"/>
      <c r="D200" s="48" t="s">
        <v>277</v>
      </c>
      <c r="E200" s="51">
        <v>43084</v>
      </c>
      <c r="F200" s="13" t="str">
        <f t="shared" si="4"/>
        <v>diciembre</v>
      </c>
      <c r="G200" s="48" t="s">
        <v>26</v>
      </c>
      <c r="H200" s="48" t="s">
        <v>80</v>
      </c>
      <c r="I200" s="48"/>
      <c r="J200" s="72">
        <v>14911600</v>
      </c>
      <c r="K200" s="72">
        <v>14911600</v>
      </c>
      <c r="L200" s="48" t="s">
        <v>18</v>
      </c>
      <c r="M200" s="48"/>
    </row>
    <row r="201" spans="1:13" ht="90" customHeight="1">
      <c r="A201" s="48" t="s">
        <v>13</v>
      </c>
      <c r="B201" s="48" t="s">
        <v>269</v>
      </c>
      <c r="C201" s="48"/>
      <c r="D201" s="48" t="s">
        <v>278</v>
      </c>
      <c r="E201" s="51">
        <v>43132</v>
      </c>
      <c r="F201" s="13" t="str">
        <f t="shared" si="4"/>
        <v>febrero</v>
      </c>
      <c r="G201" s="48" t="s">
        <v>118</v>
      </c>
      <c r="H201" s="48" t="s">
        <v>80</v>
      </c>
      <c r="I201" s="48"/>
      <c r="J201" s="72">
        <v>1625983058</v>
      </c>
      <c r="K201" s="72">
        <v>1625983058</v>
      </c>
      <c r="L201" s="48" t="s">
        <v>18</v>
      </c>
      <c r="M201" s="48"/>
    </row>
    <row r="202" spans="1:13" ht="30" customHeight="1">
      <c r="A202" s="70" t="s">
        <v>13</v>
      </c>
      <c r="B202" s="70" t="s">
        <v>279</v>
      </c>
      <c r="C202" s="70"/>
      <c r="D202" s="71" t="s">
        <v>280</v>
      </c>
      <c r="E202" s="51">
        <v>43282</v>
      </c>
      <c r="F202" s="13" t="str">
        <f t="shared" si="4"/>
        <v>julio</v>
      </c>
      <c r="G202" s="71"/>
      <c r="H202" s="71" t="s">
        <v>17</v>
      </c>
      <c r="I202" s="71"/>
      <c r="J202" s="74">
        <v>500000</v>
      </c>
      <c r="K202" s="74">
        <v>500000</v>
      </c>
      <c r="L202" s="71" t="s">
        <v>18</v>
      </c>
      <c r="M202" s="71"/>
    </row>
    <row r="203" spans="1:13" ht="30" customHeight="1">
      <c r="A203" s="70" t="s">
        <v>13</v>
      </c>
      <c r="B203" s="70" t="s">
        <v>279</v>
      </c>
      <c r="C203" s="70"/>
      <c r="D203" s="71" t="s">
        <v>281</v>
      </c>
      <c r="E203" s="51">
        <v>43221</v>
      </c>
      <c r="F203" s="13" t="str">
        <f t="shared" si="4"/>
        <v>mayo</v>
      </c>
      <c r="G203" s="71"/>
      <c r="H203" s="71" t="s">
        <v>17</v>
      </c>
      <c r="I203" s="71"/>
      <c r="J203" s="74">
        <v>1970000</v>
      </c>
      <c r="K203" s="74">
        <v>1970000</v>
      </c>
      <c r="L203" s="71" t="s">
        <v>18</v>
      </c>
      <c r="M203" s="71"/>
    </row>
    <row r="204" spans="1:13" ht="30" customHeight="1">
      <c r="A204" s="70" t="s">
        <v>13</v>
      </c>
      <c r="B204" s="70" t="s">
        <v>279</v>
      </c>
      <c r="C204" s="70"/>
      <c r="D204" s="71" t="s">
        <v>282</v>
      </c>
      <c r="E204" s="51">
        <v>43191</v>
      </c>
      <c r="F204" s="13" t="str">
        <f t="shared" si="4"/>
        <v>abril</v>
      </c>
      <c r="G204" s="71"/>
      <c r="H204" s="71" t="s">
        <v>17</v>
      </c>
      <c r="I204" s="71"/>
      <c r="J204" s="74">
        <v>1100000</v>
      </c>
      <c r="K204" s="74">
        <v>1100000</v>
      </c>
      <c r="L204" s="71" t="s">
        <v>18</v>
      </c>
      <c r="M204" s="71"/>
    </row>
    <row r="205" spans="1:13" ht="30" customHeight="1">
      <c r="A205" s="75" t="s">
        <v>13</v>
      </c>
      <c r="B205" s="75" t="s">
        <v>279</v>
      </c>
      <c r="C205" s="75"/>
      <c r="D205" s="76" t="s">
        <v>283</v>
      </c>
      <c r="E205" s="77">
        <v>43160</v>
      </c>
      <c r="F205" s="13" t="str">
        <f t="shared" si="4"/>
        <v>marzo</v>
      </c>
      <c r="G205" s="76"/>
      <c r="H205" s="76" t="s">
        <v>17</v>
      </c>
      <c r="I205" s="76"/>
      <c r="J205" s="78">
        <v>860000</v>
      </c>
      <c r="K205" s="78">
        <v>860000</v>
      </c>
      <c r="L205" s="76" t="s">
        <v>18</v>
      </c>
      <c r="M205" s="76"/>
    </row>
    <row r="206" spans="1:13" ht="30" customHeight="1">
      <c r="A206" s="70" t="s">
        <v>13</v>
      </c>
      <c r="B206" s="70" t="s">
        <v>279</v>
      </c>
      <c r="C206" s="70"/>
      <c r="D206" s="71" t="s">
        <v>284</v>
      </c>
      <c r="E206" s="51">
        <v>43146</v>
      </c>
      <c r="F206" s="13" t="str">
        <f t="shared" si="4"/>
        <v>febrero</v>
      </c>
      <c r="G206" s="71"/>
      <c r="H206" s="71" t="s">
        <v>17</v>
      </c>
      <c r="I206" s="71"/>
      <c r="J206" s="74">
        <v>20000000</v>
      </c>
      <c r="K206" s="74">
        <v>20000000</v>
      </c>
      <c r="L206" s="71" t="s">
        <v>18</v>
      </c>
      <c r="M206" s="71"/>
    </row>
    <row r="207" spans="1:13" ht="30" customHeight="1">
      <c r="A207" s="70" t="s">
        <v>13</v>
      </c>
      <c r="B207" s="70" t="s">
        <v>279</v>
      </c>
      <c r="C207" s="70"/>
      <c r="D207" s="71" t="s">
        <v>285</v>
      </c>
      <c r="E207" s="51">
        <v>43132</v>
      </c>
      <c r="F207" s="13" t="str">
        <f t="shared" si="4"/>
        <v>febrero</v>
      </c>
      <c r="G207" s="71"/>
      <c r="H207" s="71" t="s">
        <v>17</v>
      </c>
      <c r="I207" s="71"/>
      <c r="J207" s="74">
        <v>7000000</v>
      </c>
      <c r="K207" s="74">
        <v>7000000</v>
      </c>
      <c r="L207" s="71" t="s">
        <v>18</v>
      </c>
      <c r="M207" s="71"/>
    </row>
    <row r="208" spans="1:13" ht="30" customHeight="1">
      <c r="A208" s="70" t="s">
        <v>13</v>
      </c>
      <c r="B208" s="70" t="s">
        <v>279</v>
      </c>
      <c r="C208" s="70"/>
      <c r="D208" s="71" t="s">
        <v>286</v>
      </c>
      <c r="E208" s="51">
        <v>43132</v>
      </c>
      <c r="F208" s="13" t="str">
        <f t="shared" si="4"/>
        <v>febrero</v>
      </c>
      <c r="G208" s="71"/>
      <c r="H208" s="71" t="s">
        <v>17</v>
      </c>
      <c r="I208" s="71"/>
      <c r="J208" s="74">
        <v>714000</v>
      </c>
      <c r="K208" s="74">
        <v>714000</v>
      </c>
      <c r="L208" s="71" t="s">
        <v>18</v>
      </c>
      <c r="M208" s="71"/>
    </row>
    <row r="209" spans="1:13" ht="195" customHeight="1">
      <c r="A209" s="48" t="s">
        <v>84</v>
      </c>
      <c r="B209" s="48" t="s">
        <v>287</v>
      </c>
      <c r="C209" s="48"/>
      <c r="D209" s="48" t="s">
        <v>288</v>
      </c>
      <c r="E209" s="51">
        <v>43340</v>
      </c>
      <c r="F209" s="13" t="str">
        <f t="shared" si="4"/>
        <v>agosto</v>
      </c>
      <c r="G209" s="48" t="s">
        <v>26</v>
      </c>
      <c r="H209" s="48" t="s">
        <v>17</v>
      </c>
      <c r="I209" s="48"/>
      <c r="J209" s="72">
        <v>36000000</v>
      </c>
      <c r="K209" s="72">
        <v>12000000</v>
      </c>
      <c r="L209" s="48" t="s">
        <v>18</v>
      </c>
      <c r="M209" s="48"/>
    </row>
    <row r="210" spans="1:13" ht="120" customHeight="1">
      <c r="A210" s="48" t="s">
        <v>84</v>
      </c>
      <c r="B210" s="48" t="s">
        <v>287</v>
      </c>
      <c r="C210" s="48"/>
      <c r="D210" s="48" t="s">
        <v>289</v>
      </c>
      <c r="E210" s="51">
        <v>43328</v>
      </c>
      <c r="F210" s="13" t="str">
        <f t="shared" si="4"/>
        <v>agosto</v>
      </c>
      <c r="G210" s="48" t="s">
        <v>26</v>
      </c>
      <c r="H210" s="48" t="s">
        <v>17</v>
      </c>
      <c r="I210" s="48"/>
      <c r="J210" s="72">
        <v>1155000</v>
      </c>
      <c r="K210" s="72">
        <v>1155000</v>
      </c>
      <c r="L210" s="48" t="s">
        <v>18</v>
      </c>
      <c r="M210" s="48"/>
    </row>
    <row r="211" spans="1:13" ht="45" customHeight="1">
      <c r="A211" s="48" t="s">
        <v>84</v>
      </c>
      <c r="B211" s="48" t="s">
        <v>287</v>
      </c>
      <c r="C211" s="48"/>
      <c r="D211" s="48" t="s">
        <v>290</v>
      </c>
      <c r="E211" s="51">
        <v>43101</v>
      </c>
      <c r="F211" s="13" t="str">
        <f t="shared" si="4"/>
        <v>enero</v>
      </c>
      <c r="G211" s="48" t="s">
        <v>26</v>
      </c>
      <c r="H211" s="48" t="s">
        <v>17</v>
      </c>
      <c r="I211" s="48"/>
      <c r="J211" s="72">
        <v>22560500</v>
      </c>
      <c r="K211" s="72">
        <v>22560500</v>
      </c>
      <c r="L211" s="48" t="s">
        <v>18</v>
      </c>
      <c r="M211" s="48"/>
    </row>
    <row r="212" spans="1:13" ht="135" customHeight="1">
      <c r="A212" s="48" t="s">
        <v>84</v>
      </c>
      <c r="B212" s="48" t="s">
        <v>287</v>
      </c>
      <c r="C212" s="48"/>
      <c r="D212" s="48" t="s">
        <v>291</v>
      </c>
      <c r="E212" s="51">
        <v>43159</v>
      </c>
      <c r="F212" s="13" t="str">
        <f t="shared" si="4"/>
        <v>febrero</v>
      </c>
      <c r="G212" s="48" t="s">
        <v>26</v>
      </c>
      <c r="H212" s="48" t="s">
        <v>17</v>
      </c>
      <c r="I212" s="48"/>
      <c r="J212" s="72">
        <v>36000000</v>
      </c>
      <c r="K212" s="72">
        <v>30000000</v>
      </c>
      <c r="L212" s="48" t="s">
        <v>89</v>
      </c>
      <c r="M212" s="48"/>
    </row>
    <row r="213" spans="1:13" ht="75" customHeight="1">
      <c r="A213" s="48" t="s">
        <v>84</v>
      </c>
      <c r="B213" s="48" t="s">
        <v>287</v>
      </c>
      <c r="C213" s="48"/>
      <c r="D213" s="48" t="s">
        <v>292</v>
      </c>
      <c r="E213" s="51">
        <v>43344</v>
      </c>
      <c r="F213" s="13" t="str">
        <f t="shared" si="4"/>
        <v>septiembre</v>
      </c>
      <c r="G213" s="48"/>
      <c r="H213" s="48" t="s">
        <v>17</v>
      </c>
      <c r="I213" s="48"/>
      <c r="J213" s="72" t="s">
        <v>293</v>
      </c>
      <c r="K213" s="72" t="s">
        <v>293</v>
      </c>
      <c r="L213" s="48" t="s">
        <v>89</v>
      </c>
      <c r="M213" s="48"/>
    </row>
    <row r="214" spans="1:13" ht="45" customHeight="1">
      <c r="A214" s="48" t="s">
        <v>13</v>
      </c>
      <c r="B214" s="48" t="s">
        <v>294</v>
      </c>
      <c r="C214" s="48"/>
      <c r="D214" s="48" t="s">
        <v>295</v>
      </c>
      <c r="E214" s="51">
        <v>43374</v>
      </c>
      <c r="F214" s="13" t="str">
        <f t="shared" si="4"/>
        <v>octubre</v>
      </c>
      <c r="G214" s="48" t="s">
        <v>22</v>
      </c>
      <c r="H214" s="48" t="s">
        <v>76</v>
      </c>
      <c r="I214" s="48"/>
      <c r="J214" s="79">
        <v>139000000</v>
      </c>
      <c r="K214" s="79">
        <v>139000000</v>
      </c>
      <c r="L214" s="48" t="s">
        <v>18</v>
      </c>
      <c r="M214" s="48"/>
    </row>
    <row r="215" spans="1:13" ht="60" customHeight="1">
      <c r="A215" s="48" t="s">
        <v>13</v>
      </c>
      <c r="B215" s="48" t="s">
        <v>294</v>
      </c>
      <c r="C215" s="48"/>
      <c r="D215" s="48" t="s">
        <v>296</v>
      </c>
      <c r="E215" s="51">
        <v>43101</v>
      </c>
      <c r="F215" s="13" t="str">
        <f t="shared" si="4"/>
        <v>enero</v>
      </c>
      <c r="G215" s="48" t="s">
        <v>26</v>
      </c>
      <c r="H215" s="48" t="s">
        <v>76</v>
      </c>
      <c r="I215" s="48"/>
      <c r="J215" s="79">
        <v>324705888</v>
      </c>
      <c r="K215" s="79">
        <v>324705888</v>
      </c>
      <c r="L215" s="48" t="s">
        <v>18</v>
      </c>
      <c r="M215" s="48"/>
    </row>
    <row r="216" spans="1:13" ht="30" customHeight="1">
      <c r="A216" s="48" t="s">
        <v>13</v>
      </c>
      <c r="B216" s="48" t="s">
        <v>294</v>
      </c>
      <c r="C216" s="48"/>
      <c r="D216" s="48" t="s">
        <v>297</v>
      </c>
      <c r="E216" s="51">
        <v>43252</v>
      </c>
      <c r="F216" s="13" t="str">
        <f t="shared" si="4"/>
        <v>junio</v>
      </c>
      <c r="G216" s="48" t="s">
        <v>26</v>
      </c>
      <c r="H216" s="48" t="s">
        <v>17</v>
      </c>
      <c r="I216" s="48"/>
      <c r="J216" s="79">
        <v>9845391</v>
      </c>
      <c r="K216" s="79">
        <v>9845391</v>
      </c>
      <c r="L216" s="48" t="s">
        <v>18</v>
      </c>
      <c r="M216" s="48"/>
    </row>
    <row r="217" spans="1:13" ht="60" customHeight="1">
      <c r="A217" s="48" t="s">
        <v>13</v>
      </c>
      <c r="B217" s="48" t="s">
        <v>294</v>
      </c>
      <c r="C217" s="48"/>
      <c r="D217" s="48" t="s">
        <v>298</v>
      </c>
      <c r="E217" s="51">
        <v>43191</v>
      </c>
      <c r="F217" s="13" t="str">
        <f t="shared" si="4"/>
        <v>abril</v>
      </c>
      <c r="G217" s="48" t="s">
        <v>181</v>
      </c>
      <c r="H217" s="48" t="s">
        <v>80</v>
      </c>
      <c r="I217" s="48"/>
      <c r="J217" s="79">
        <v>830000000</v>
      </c>
      <c r="K217" s="79">
        <v>830000000</v>
      </c>
      <c r="L217" s="48" t="s">
        <v>18</v>
      </c>
      <c r="M217" s="48"/>
    </row>
    <row r="218" spans="1:13" ht="42.75">
      <c r="A218" s="48" t="s">
        <v>13</v>
      </c>
      <c r="B218" s="48" t="s">
        <v>294</v>
      </c>
      <c r="C218" s="48"/>
      <c r="D218" s="48" t="s">
        <v>299</v>
      </c>
      <c r="E218" s="51">
        <v>43160</v>
      </c>
      <c r="F218" s="13" t="str">
        <f t="shared" si="4"/>
        <v>marzo</v>
      </c>
      <c r="G218" s="48" t="s">
        <v>33</v>
      </c>
      <c r="H218" s="48" t="s">
        <v>76</v>
      </c>
      <c r="I218" s="48"/>
      <c r="J218" s="79">
        <v>130000000</v>
      </c>
      <c r="K218" s="79">
        <v>130000000</v>
      </c>
      <c r="L218" s="48" t="s">
        <v>18</v>
      </c>
      <c r="M218" s="48"/>
    </row>
    <row r="219" spans="1:13" ht="195" customHeight="1">
      <c r="A219" s="48" t="s">
        <v>13</v>
      </c>
      <c r="B219" s="48" t="s">
        <v>294</v>
      </c>
      <c r="C219" s="48"/>
      <c r="D219" s="48" t="s">
        <v>300</v>
      </c>
      <c r="E219" s="51">
        <v>43160</v>
      </c>
      <c r="F219" s="13" t="str">
        <f t="shared" si="4"/>
        <v>marzo</v>
      </c>
      <c r="G219" s="48" t="s">
        <v>33</v>
      </c>
      <c r="H219" s="48" t="s">
        <v>76</v>
      </c>
      <c r="I219" s="48"/>
      <c r="J219" s="79">
        <v>320000000</v>
      </c>
      <c r="K219" s="79">
        <v>320000000</v>
      </c>
      <c r="L219" s="48" t="s">
        <v>18</v>
      </c>
      <c r="M219" s="48"/>
    </row>
    <row r="220" spans="1:13" ht="105" customHeight="1">
      <c r="A220" s="48" t="s">
        <v>13</v>
      </c>
      <c r="B220" s="48" t="s">
        <v>294</v>
      </c>
      <c r="C220" s="48"/>
      <c r="D220" s="48" t="s">
        <v>301</v>
      </c>
      <c r="E220" s="51">
        <v>43132</v>
      </c>
      <c r="F220" s="13" t="str">
        <f t="shared" si="4"/>
        <v>febrero</v>
      </c>
      <c r="G220" s="48" t="s">
        <v>56</v>
      </c>
      <c r="H220" s="48" t="s">
        <v>76</v>
      </c>
      <c r="I220" s="48"/>
      <c r="J220" s="79">
        <v>271952024</v>
      </c>
      <c r="K220" s="79">
        <v>271952024</v>
      </c>
      <c r="L220" s="48" t="s">
        <v>18</v>
      </c>
      <c r="M220" s="48"/>
    </row>
    <row r="221" spans="1:13" ht="135" customHeight="1">
      <c r="A221" s="48" t="s">
        <v>13</v>
      </c>
      <c r="B221" s="48" t="s">
        <v>294</v>
      </c>
      <c r="C221" s="48"/>
      <c r="D221" s="48" t="s">
        <v>302</v>
      </c>
      <c r="E221" s="51">
        <v>43132</v>
      </c>
      <c r="F221" s="13" t="str">
        <f t="shared" si="4"/>
        <v>febrero</v>
      </c>
      <c r="G221" s="48" t="s">
        <v>56</v>
      </c>
      <c r="H221" s="48" t="s">
        <v>80</v>
      </c>
      <c r="I221" s="48"/>
      <c r="J221" s="79">
        <v>292960800</v>
      </c>
      <c r="K221" s="79" t="e">
        <f>[2]!Tabla14[[#This Row],[Valor total estimado]]</f>
        <v>#REF!</v>
      </c>
      <c r="L221" s="48" t="s">
        <v>18</v>
      </c>
      <c r="M221" s="48"/>
    </row>
    <row r="222" spans="1:13" ht="30" customHeight="1">
      <c r="A222" s="48" t="s">
        <v>13</v>
      </c>
      <c r="B222" s="48" t="s">
        <v>294</v>
      </c>
      <c r="C222" s="48"/>
      <c r="D222" s="48" t="s">
        <v>303</v>
      </c>
      <c r="E222" s="51">
        <v>43115</v>
      </c>
      <c r="F222" s="13" t="str">
        <f t="shared" si="4"/>
        <v>enero</v>
      </c>
      <c r="G222" s="48" t="s">
        <v>304</v>
      </c>
      <c r="H222" s="48" t="s">
        <v>17</v>
      </c>
      <c r="I222" s="48"/>
      <c r="J222" s="79">
        <v>31635724.5</v>
      </c>
      <c r="K222" s="79">
        <v>31635724.5</v>
      </c>
      <c r="L222" s="48" t="s">
        <v>18</v>
      </c>
      <c r="M222" s="48"/>
    </row>
    <row r="223" spans="1:13" ht="30" customHeight="1">
      <c r="A223" s="48" t="s">
        <v>13</v>
      </c>
      <c r="B223" s="48" t="s">
        <v>294</v>
      </c>
      <c r="C223" s="48"/>
      <c r="D223" s="48" t="s">
        <v>305</v>
      </c>
      <c r="E223" s="51">
        <v>43374</v>
      </c>
      <c r="F223" s="13" t="str">
        <f t="shared" si="4"/>
        <v>octubre</v>
      </c>
      <c r="G223" s="48" t="s">
        <v>56</v>
      </c>
      <c r="H223" s="48" t="s">
        <v>17</v>
      </c>
      <c r="I223" s="48"/>
      <c r="J223" s="79">
        <v>38578550.399999999</v>
      </c>
      <c r="K223" s="79">
        <v>38578550.399999999</v>
      </c>
      <c r="L223" s="48" t="s">
        <v>18</v>
      </c>
      <c r="M223" s="48"/>
    </row>
    <row r="224" spans="1:13" ht="165" customHeight="1">
      <c r="A224" s="48" t="s">
        <v>81</v>
      </c>
      <c r="B224" s="48" t="s">
        <v>306</v>
      </c>
      <c r="C224" s="48"/>
      <c r="D224" s="48" t="s">
        <v>307</v>
      </c>
      <c r="E224" s="51">
        <v>43414</v>
      </c>
      <c r="F224" s="13" t="str">
        <f t="shared" si="4"/>
        <v>noviembre</v>
      </c>
      <c r="G224" s="48" t="s">
        <v>26</v>
      </c>
      <c r="H224" s="48" t="s">
        <v>17</v>
      </c>
      <c r="I224" s="48"/>
      <c r="J224" s="72">
        <v>25000000</v>
      </c>
      <c r="K224" s="72">
        <v>0</v>
      </c>
      <c r="L224" s="48" t="s">
        <v>18</v>
      </c>
      <c r="M224" s="48"/>
    </row>
    <row r="225" spans="1:13" ht="45" customHeight="1">
      <c r="A225" s="48" t="s">
        <v>81</v>
      </c>
      <c r="B225" s="48" t="s">
        <v>306</v>
      </c>
      <c r="C225" s="48"/>
      <c r="D225" s="48" t="s">
        <v>308</v>
      </c>
      <c r="E225" s="51">
        <v>43383</v>
      </c>
      <c r="F225" s="13" t="str">
        <f t="shared" si="4"/>
        <v>octubre</v>
      </c>
      <c r="G225" s="48" t="s">
        <v>26</v>
      </c>
      <c r="H225" s="48" t="s">
        <v>17</v>
      </c>
      <c r="I225" s="48"/>
      <c r="J225" s="72">
        <v>190000000</v>
      </c>
      <c r="K225" s="72">
        <v>12000000</v>
      </c>
      <c r="L225" s="48" t="s">
        <v>89</v>
      </c>
      <c r="M225" s="48"/>
    </row>
    <row r="226" spans="1:13" ht="75" customHeight="1">
      <c r="A226" s="48" t="s">
        <v>81</v>
      </c>
      <c r="B226" s="48" t="s">
        <v>306</v>
      </c>
      <c r="C226" s="48"/>
      <c r="D226" s="48" t="s">
        <v>309</v>
      </c>
      <c r="E226" s="51">
        <v>43374</v>
      </c>
      <c r="F226" s="13" t="str">
        <f t="shared" si="4"/>
        <v>octubre</v>
      </c>
      <c r="G226" s="48"/>
      <c r="H226" s="48" t="s">
        <v>310</v>
      </c>
      <c r="I226" s="48"/>
      <c r="J226" s="72">
        <v>500000000</v>
      </c>
      <c r="K226" s="72">
        <f>480000000/12</f>
        <v>40000000</v>
      </c>
      <c r="L226" s="48" t="s">
        <v>89</v>
      </c>
      <c r="M226" s="48"/>
    </row>
    <row r="227" spans="1:13" ht="30" customHeight="1">
      <c r="A227" s="28" t="s">
        <v>13</v>
      </c>
      <c r="B227" s="28" t="s">
        <v>311</v>
      </c>
      <c r="C227" s="28"/>
      <c r="D227" s="44" t="s">
        <v>312</v>
      </c>
      <c r="E227" s="51">
        <v>43122</v>
      </c>
      <c r="F227" s="13" t="str">
        <f t="shared" si="4"/>
        <v>enero</v>
      </c>
      <c r="G227" s="44" t="s">
        <v>26</v>
      </c>
      <c r="H227" s="44" t="s">
        <v>17</v>
      </c>
      <c r="I227" s="44"/>
      <c r="J227" s="80">
        <v>5075000</v>
      </c>
      <c r="K227" s="80">
        <v>5075000</v>
      </c>
      <c r="L227" s="44" t="s">
        <v>18</v>
      </c>
      <c r="M227" s="44"/>
    </row>
    <row r="228" spans="1:13" ht="15" customHeight="1">
      <c r="A228" s="28" t="s">
        <v>13</v>
      </c>
      <c r="B228" s="28" t="s">
        <v>311</v>
      </c>
      <c r="C228" s="28"/>
      <c r="D228" s="44" t="s">
        <v>313</v>
      </c>
      <c r="E228" s="51">
        <v>43122</v>
      </c>
      <c r="F228" s="13" t="str">
        <f t="shared" si="4"/>
        <v>enero</v>
      </c>
      <c r="G228" s="44" t="s">
        <v>26</v>
      </c>
      <c r="H228" s="44" t="s">
        <v>17</v>
      </c>
      <c r="I228" s="44"/>
      <c r="J228" s="80">
        <v>106000000</v>
      </c>
      <c r="K228" s="80">
        <v>106000000</v>
      </c>
      <c r="L228" s="44" t="s">
        <v>18</v>
      </c>
      <c r="M228" s="44"/>
    </row>
    <row r="229" spans="1:13" ht="15" customHeight="1">
      <c r="A229" s="28" t="s">
        <v>13</v>
      </c>
      <c r="B229" s="28" t="s">
        <v>311</v>
      </c>
      <c r="C229" s="28"/>
      <c r="D229" s="44" t="s">
        <v>314</v>
      </c>
      <c r="E229" s="51">
        <v>43122</v>
      </c>
      <c r="F229" s="13" t="str">
        <f t="shared" si="4"/>
        <v>enero</v>
      </c>
      <c r="G229" s="44" t="s">
        <v>26</v>
      </c>
      <c r="H229" s="44" t="s">
        <v>17</v>
      </c>
      <c r="I229" s="44"/>
      <c r="J229" s="80">
        <v>33000000</v>
      </c>
      <c r="K229" s="80">
        <v>33000000</v>
      </c>
      <c r="L229" s="44" t="s">
        <v>18</v>
      </c>
      <c r="M229" s="44"/>
    </row>
    <row r="230" spans="1:13" ht="30" customHeight="1">
      <c r="A230" s="70" t="s">
        <v>13</v>
      </c>
      <c r="B230" s="70" t="s">
        <v>311</v>
      </c>
      <c r="C230" s="70"/>
      <c r="D230" s="71" t="s">
        <v>315</v>
      </c>
      <c r="E230" s="51">
        <v>43122</v>
      </c>
      <c r="F230" s="13" t="str">
        <f t="shared" si="4"/>
        <v>enero</v>
      </c>
      <c r="G230" s="71" t="s">
        <v>26</v>
      </c>
      <c r="H230" s="71" t="s">
        <v>17</v>
      </c>
      <c r="I230" s="71"/>
      <c r="J230" s="81">
        <v>5019000</v>
      </c>
      <c r="K230" s="81">
        <v>5019000</v>
      </c>
      <c r="L230" s="71" t="s">
        <v>18</v>
      </c>
      <c r="M230" s="71"/>
    </row>
    <row r="231" spans="1:13" ht="30" customHeight="1">
      <c r="A231" s="70" t="s">
        <v>13</v>
      </c>
      <c r="B231" s="70" t="s">
        <v>311</v>
      </c>
      <c r="C231" s="70"/>
      <c r="D231" s="71" t="s">
        <v>316</v>
      </c>
      <c r="E231" s="51">
        <v>43122</v>
      </c>
      <c r="F231" s="13" t="str">
        <f t="shared" si="4"/>
        <v>enero</v>
      </c>
      <c r="G231" s="71" t="s">
        <v>26</v>
      </c>
      <c r="H231" s="71" t="s">
        <v>17</v>
      </c>
      <c r="I231" s="71"/>
      <c r="J231" s="81">
        <v>1444500</v>
      </c>
      <c r="K231" s="81">
        <v>1444500</v>
      </c>
      <c r="L231" s="71" t="s">
        <v>18</v>
      </c>
      <c r="M231" s="71"/>
    </row>
    <row r="232" spans="1:13" ht="30" customHeight="1">
      <c r="A232" s="70" t="s">
        <v>13</v>
      </c>
      <c r="B232" s="70" t="s">
        <v>311</v>
      </c>
      <c r="C232" s="70"/>
      <c r="D232" s="71" t="s">
        <v>317</v>
      </c>
      <c r="E232" s="51">
        <v>43122</v>
      </c>
      <c r="F232" s="13" t="str">
        <f t="shared" si="4"/>
        <v>enero</v>
      </c>
      <c r="G232" s="71" t="s">
        <v>26</v>
      </c>
      <c r="H232" s="71" t="s">
        <v>17</v>
      </c>
      <c r="I232" s="71"/>
      <c r="J232" s="81">
        <v>2426760</v>
      </c>
      <c r="K232" s="81">
        <v>2426760</v>
      </c>
      <c r="L232" s="71" t="s">
        <v>18</v>
      </c>
      <c r="M232" s="71"/>
    </row>
    <row r="233" spans="1:13" ht="30" customHeight="1">
      <c r="A233" s="70" t="s">
        <v>13</v>
      </c>
      <c r="B233" s="70" t="s">
        <v>311</v>
      </c>
      <c r="C233" s="70"/>
      <c r="D233" s="71" t="s">
        <v>318</v>
      </c>
      <c r="E233" s="51">
        <v>43122</v>
      </c>
      <c r="F233" s="13" t="str">
        <f t="shared" si="4"/>
        <v>enero</v>
      </c>
      <c r="G233" s="71" t="s">
        <v>26</v>
      </c>
      <c r="H233" s="71" t="s">
        <v>17</v>
      </c>
      <c r="I233" s="71"/>
      <c r="J233" s="81">
        <v>6009120</v>
      </c>
      <c r="K233" s="81">
        <v>6009120</v>
      </c>
      <c r="L233" s="71" t="s">
        <v>18</v>
      </c>
      <c r="M233" s="71"/>
    </row>
    <row r="234" spans="1:13" ht="30" customHeight="1">
      <c r="A234" s="70" t="s">
        <v>13</v>
      </c>
      <c r="B234" s="70" t="s">
        <v>311</v>
      </c>
      <c r="C234" s="70"/>
      <c r="D234" s="71" t="s">
        <v>319</v>
      </c>
      <c r="E234" s="51">
        <v>43122</v>
      </c>
      <c r="F234" s="13" t="str">
        <f t="shared" si="4"/>
        <v>enero</v>
      </c>
      <c r="G234" s="71" t="s">
        <v>26</v>
      </c>
      <c r="H234" s="71" t="s">
        <v>17</v>
      </c>
      <c r="I234" s="71"/>
      <c r="J234" s="81">
        <v>3697920</v>
      </c>
      <c r="K234" s="81">
        <v>3697920</v>
      </c>
      <c r="L234" s="71" t="s">
        <v>18</v>
      </c>
      <c r="M234" s="71"/>
    </row>
    <row r="235" spans="1:13" ht="30" customHeight="1">
      <c r="A235" s="70" t="s">
        <v>13</v>
      </c>
      <c r="B235" s="70" t="s">
        <v>311</v>
      </c>
      <c r="C235" s="70"/>
      <c r="D235" s="71" t="s">
        <v>320</v>
      </c>
      <c r="E235" s="51">
        <v>43122</v>
      </c>
      <c r="F235" s="13" t="str">
        <f t="shared" si="4"/>
        <v>enero</v>
      </c>
      <c r="G235" s="71" t="s">
        <v>26</v>
      </c>
      <c r="H235" s="71" t="s">
        <v>17</v>
      </c>
      <c r="I235" s="71"/>
      <c r="J235" s="81">
        <v>4391280</v>
      </c>
      <c r="K235" s="81">
        <v>4391280</v>
      </c>
      <c r="L235" s="71" t="s">
        <v>18</v>
      </c>
      <c r="M235" s="71"/>
    </row>
    <row r="236" spans="1:13" ht="30" customHeight="1">
      <c r="A236" s="70" t="s">
        <v>13</v>
      </c>
      <c r="B236" s="70" t="s">
        <v>311</v>
      </c>
      <c r="C236" s="70"/>
      <c r="D236" s="71" t="s">
        <v>321</v>
      </c>
      <c r="E236" s="51">
        <v>43327</v>
      </c>
      <c r="F236" s="13" t="str">
        <f t="shared" si="4"/>
        <v>agosto</v>
      </c>
      <c r="G236" s="71" t="s">
        <v>26</v>
      </c>
      <c r="H236" s="71" t="s">
        <v>17</v>
      </c>
      <c r="I236" s="71"/>
      <c r="J236" s="81">
        <v>51000000</v>
      </c>
      <c r="K236" s="81">
        <v>51000000</v>
      </c>
      <c r="L236" s="71" t="s">
        <v>89</v>
      </c>
      <c r="M236" s="71"/>
    </row>
    <row r="237" spans="1:13" ht="15" customHeight="1">
      <c r="A237" s="70" t="s">
        <v>13</v>
      </c>
      <c r="B237" s="70" t="s">
        <v>322</v>
      </c>
      <c r="C237" s="70"/>
      <c r="D237" s="71" t="s">
        <v>323</v>
      </c>
      <c r="E237" s="51">
        <v>43252</v>
      </c>
      <c r="F237" s="13" t="str">
        <f t="shared" si="4"/>
        <v>junio</v>
      </c>
      <c r="G237" s="71" t="s">
        <v>35</v>
      </c>
      <c r="H237" s="71" t="s">
        <v>17</v>
      </c>
      <c r="I237" s="71"/>
      <c r="J237" s="71">
        <v>24108000</v>
      </c>
      <c r="K237" s="71">
        <v>24108000</v>
      </c>
      <c r="L237" s="71" t="s">
        <v>18</v>
      </c>
      <c r="M237" s="71"/>
    </row>
    <row r="238" spans="1:13" ht="15" customHeight="1">
      <c r="A238" s="70" t="s">
        <v>13</v>
      </c>
      <c r="B238" s="70" t="s">
        <v>322</v>
      </c>
      <c r="C238" s="70"/>
      <c r="D238" s="71" t="s">
        <v>324</v>
      </c>
      <c r="E238" s="51">
        <v>43221</v>
      </c>
      <c r="F238" s="13" t="str">
        <f t="shared" si="4"/>
        <v>mayo</v>
      </c>
      <c r="G238" s="71" t="s">
        <v>35</v>
      </c>
      <c r="H238" s="71" t="s">
        <v>17</v>
      </c>
      <c r="I238" s="71"/>
      <c r="J238" s="71">
        <v>3214000</v>
      </c>
      <c r="K238" s="71">
        <v>3214000</v>
      </c>
      <c r="L238" s="71" t="s">
        <v>18</v>
      </c>
      <c r="M238" s="71"/>
    </row>
    <row r="239" spans="1:13" ht="30" customHeight="1">
      <c r="A239" s="70" t="s">
        <v>13</v>
      </c>
      <c r="B239" s="70" t="s">
        <v>322</v>
      </c>
      <c r="C239" s="70"/>
      <c r="D239" s="71" t="s">
        <v>325</v>
      </c>
      <c r="E239" s="51">
        <v>43221</v>
      </c>
      <c r="F239" s="13" t="str">
        <f t="shared" si="4"/>
        <v>mayo</v>
      </c>
      <c r="G239" s="71" t="s">
        <v>118</v>
      </c>
      <c r="H239" s="71" t="s">
        <v>17</v>
      </c>
      <c r="I239" s="71"/>
      <c r="J239" s="71">
        <v>17413000</v>
      </c>
      <c r="K239" s="71">
        <v>17413000</v>
      </c>
      <c r="L239" s="71" t="s">
        <v>18</v>
      </c>
      <c r="M239" s="71"/>
    </row>
    <row r="240" spans="1:13" ht="30" customHeight="1">
      <c r="A240" s="70" t="s">
        <v>13</v>
      </c>
      <c r="B240" s="70" t="s">
        <v>322</v>
      </c>
      <c r="C240" s="70"/>
      <c r="D240" s="71" t="s">
        <v>326</v>
      </c>
      <c r="E240" s="51">
        <v>43191</v>
      </c>
      <c r="F240" s="13" t="str">
        <f t="shared" si="4"/>
        <v>abril</v>
      </c>
      <c r="G240" s="71" t="s">
        <v>33</v>
      </c>
      <c r="H240" s="71" t="s">
        <v>17</v>
      </c>
      <c r="I240" s="71"/>
      <c r="J240" s="71">
        <v>2590000</v>
      </c>
      <c r="K240" s="71">
        <v>2590000</v>
      </c>
      <c r="L240" s="71" t="s">
        <v>18</v>
      </c>
      <c r="M240" s="71"/>
    </row>
    <row r="241" spans="1:13" ht="30" customHeight="1">
      <c r="A241" s="70" t="s">
        <v>13</v>
      </c>
      <c r="B241" s="70" t="s">
        <v>322</v>
      </c>
      <c r="C241" s="70"/>
      <c r="D241" s="71" t="s">
        <v>327</v>
      </c>
      <c r="E241" s="51">
        <v>43191</v>
      </c>
      <c r="F241" s="13" t="str">
        <f t="shared" si="4"/>
        <v>abril</v>
      </c>
      <c r="G241" s="71" t="s">
        <v>33</v>
      </c>
      <c r="H241" s="71" t="s">
        <v>17</v>
      </c>
      <c r="I241" s="71"/>
      <c r="J241" s="71">
        <v>9200000</v>
      </c>
      <c r="K241" s="71">
        <v>9200000</v>
      </c>
      <c r="L241" s="71" t="s">
        <v>18</v>
      </c>
      <c r="M241" s="71"/>
    </row>
    <row r="242" spans="1:13" ht="30" customHeight="1">
      <c r="A242" s="70" t="s">
        <v>13</v>
      </c>
      <c r="B242" s="70" t="s">
        <v>322</v>
      </c>
      <c r="C242" s="70"/>
      <c r="D242" s="71" t="s">
        <v>328</v>
      </c>
      <c r="E242" s="51">
        <v>43191</v>
      </c>
      <c r="F242" s="13" t="str">
        <f t="shared" si="4"/>
        <v>abril</v>
      </c>
      <c r="G242" s="71" t="s">
        <v>26</v>
      </c>
      <c r="H242" s="71" t="s">
        <v>17</v>
      </c>
      <c r="I242" s="71"/>
      <c r="J242" s="71">
        <v>3800000</v>
      </c>
      <c r="K242" s="71">
        <v>3800000</v>
      </c>
      <c r="L242" s="71" t="s">
        <v>18</v>
      </c>
      <c r="M242" s="71"/>
    </row>
    <row r="243" spans="1:13" ht="30" customHeight="1">
      <c r="A243" s="70" t="s">
        <v>13</v>
      </c>
      <c r="B243" s="70" t="s">
        <v>322</v>
      </c>
      <c r="C243" s="70"/>
      <c r="D243" s="71" t="s">
        <v>329</v>
      </c>
      <c r="E243" s="51">
        <v>43191</v>
      </c>
      <c r="F243" s="13" t="str">
        <f t="shared" si="4"/>
        <v>abril</v>
      </c>
      <c r="G243" s="71" t="s">
        <v>26</v>
      </c>
      <c r="H243" s="71" t="s">
        <v>17</v>
      </c>
      <c r="I243" s="71"/>
      <c r="J243" s="71">
        <v>5250000</v>
      </c>
      <c r="K243" s="71">
        <v>5250000</v>
      </c>
      <c r="L243" s="71" t="s">
        <v>18</v>
      </c>
      <c r="M243" s="71"/>
    </row>
    <row r="244" spans="1:13" ht="30" customHeight="1">
      <c r="A244" s="70" t="s">
        <v>13</v>
      </c>
      <c r="B244" s="70" t="s">
        <v>322</v>
      </c>
      <c r="C244" s="70"/>
      <c r="D244" s="71" t="s">
        <v>330</v>
      </c>
      <c r="E244" s="51">
        <v>43160</v>
      </c>
      <c r="F244" s="13" t="str">
        <f t="shared" si="4"/>
        <v>marzo</v>
      </c>
      <c r="G244" s="71" t="s">
        <v>26</v>
      </c>
      <c r="H244" s="71" t="s">
        <v>17</v>
      </c>
      <c r="I244" s="71"/>
      <c r="J244" s="71">
        <v>15900000</v>
      </c>
      <c r="K244" s="71">
        <v>15900000</v>
      </c>
      <c r="L244" s="71" t="s">
        <v>18</v>
      </c>
      <c r="M244" s="71"/>
    </row>
    <row r="245" spans="1:13" ht="30" customHeight="1">
      <c r="A245" s="70" t="s">
        <v>13</v>
      </c>
      <c r="B245" s="70" t="s">
        <v>322</v>
      </c>
      <c r="C245" s="70"/>
      <c r="D245" s="71" t="s">
        <v>331</v>
      </c>
      <c r="E245" s="51">
        <v>43136</v>
      </c>
      <c r="F245" s="13" t="str">
        <f t="shared" si="4"/>
        <v>febrero</v>
      </c>
      <c r="G245" s="71" t="s">
        <v>26</v>
      </c>
      <c r="H245" s="71" t="s">
        <v>30</v>
      </c>
      <c r="I245" s="71"/>
      <c r="J245" s="71">
        <v>19546000</v>
      </c>
      <c r="K245" s="71">
        <v>19546000</v>
      </c>
      <c r="L245" s="71" t="s">
        <v>18</v>
      </c>
      <c r="M245" s="71"/>
    </row>
    <row r="246" spans="1:13" ht="30" customHeight="1">
      <c r="A246" s="70" t="s">
        <v>13</v>
      </c>
      <c r="B246" s="70" t="s">
        <v>322</v>
      </c>
      <c r="C246" s="70"/>
      <c r="D246" s="71" t="s">
        <v>332</v>
      </c>
      <c r="E246" s="51">
        <v>43136</v>
      </c>
      <c r="F246" s="13" t="str">
        <f t="shared" si="4"/>
        <v>febrero</v>
      </c>
      <c r="G246" s="71" t="s">
        <v>26</v>
      </c>
      <c r="H246" s="71" t="s">
        <v>30</v>
      </c>
      <c r="I246" s="71"/>
      <c r="J246" s="71">
        <v>45368000</v>
      </c>
      <c r="K246" s="71">
        <v>45368000</v>
      </c>
      <c r="L246" s="71" t="s">
        <v>89</v>
      </c>
      <c r="M246" s="71"/>
    </row>
    <row r="247" spans="1:13" ht="30" customHeight="1">
      <c r="A247" s="70" t="s">
        <v>13</v>
      </c>
      <c r="B247" s="70" t="s">
        <v>322</v>
      </c>
      <c r="C247" s="70"/>
      <c r="D247" s="71" t="s">
        <v>333</v>
      </c>
      <c r="E247" s="51">
        <v>43136</v>
      </c>
      <c r="F247" s="13" t="str">
        <f t="shared" si="4"/>
        <v>febrero</v>
      </c>
      <c r="G247" s="71" t="s">
        <v>26</v>
      </c>
      <c r="H247" s="71" t="s">
        <v>17</v>
      </c>
      <c r="I247" s="71"/>
      <c r="J247" s="71">
        <v>31128000</v>
      </c>
      <c r="K247" s="71">
        <v>31128000</v>
      </c>
      <c r="L247" s="71" t="s">
        <v>18</v>
      </c>
      <c r="M247" s="71"/>
    </row>
    <row r="248" spans="1:13" ht="30" customHeight="1">
      <c r="A248" s="70" t="s">
        <v>13</v>
      </c>
      <c r="B248" s="70" t="s">
        <v>322</v>
      </c>
      <c r="C248" s="70"/>
      <c r="D248" s="71" t="s">
        <v>334</v>
      </c>
      <c r="E248" s="51">
        <v>43133</v>
      </c>
      <c r="F248" s="13" t="str">
        <f t="shared" si="4"/>
        <v>febrero</v>
      </c>
      <c r="G248" s="71" t="s">
        <v>26</v>
      </c>
      <c r="H248" s="71" t="s">
        <v>17</v>
      </c>
      <c r="I248" s="71"/>
      <c r="J248" s="71">
        <v>4159000</v>
      </c>
      <c r="K248" s="71">
        <v>4159000</v>
      </c>
      <c r="L248" s="71" t="s">
        <v>18</v>
      </c>
      <c r="M248" s="71"/>
    </row>
    <row r="249" spans="1:13" ht="75" customHeight="1">
      <c r="A249" s="48" t="s">
        <v>157</v>
      </c>
      <c r="B249" s="48" t="s">
        <v>335</v>
      </c>
      <c r="C249" s="48"/>
      <c r="D249" s="48" t="s">
        <v>336</v>
      </c>
      <c r="E249" s="51">
        <v>43313</v>
      </c>
      <c r="F249" s="13" t="str">
        <f t="shared" si="4"/>
        <v>agosto</v>
      </c>
      <c r="G249" s="48" t="s">
        <v>337</v>
      </c>
      <c r="H249" s="48" t="s">
        <v>76</v>
      </c>
      <c r="I249" s="48"/>
      <c r="J249" s="72">
        <v>1250000000</v>
      </c>
      <c r="K249" s="72">
        <v>1250000000</v>
      </c>
      <c r="L249" s="48" t="s">
        <v>18</v>
      </c>
      <c r="M249" s="48"/>
    </row>
    <row r="250" spans="1:13" ht="105" customHeight="1">
      <c r="A250" s="48" t="s">
        <v>157</v>
      </c>
      <c r="B250" s="48" t="s">
        <v>335</v>
      </c>
      <c r="C250" s="48"/>
      <c r="D250" s="48" t="s">
        <v>338</v>
      </c>
      <c r="E250" s="51">
        <v>43313</v>
      </c>
      <c r="F250" s="13" t="str">
        <f t="shared" si="4"/>
        <v>agosto</v>
      </c>
      <c r="G250" s="48" t="s">
        <v>26</v>
      </c>
      <c r="H250" s="48" t="s">
        <v>17</v>
      </c>
      <c r="I250" s="48"/>
      <c r="J250" s="72">
        <v>30000000</v>
      </c>
      <c r="K250" s="72">
        <v>30000000</v>
      </c>
      <c r="L250" s="48" t="s">
        <v>89</v>
      </c>
      <c r="M250" s="48"/>
    </row>
    <row r="251" spans="1:13" ht="30" customHeight="1">
      <c r="A251" s="48" t="s">
        <v>157</v>
      </c>
      <c r="B251" s="48" t="s">
        <v>335</v>
      </c>
      <c r="C251" s="48"/>
      <c r="D251" s="48" t="s">
        <v>339</v>
      </c>
      <c r="E251" s="51">
        <v>43132</v>
      </c>
      <c r="F251" s="13" t="str">
        <f t="shared" si="4"/>
        <v>febrero</v>
      </c>
      <c r="G251" s="48" t="s">
        <v>26</v>
      </c>
      <c r="H251" s="48" t="s">
        <v>76</v>
      </c>
      <c r="I251" s="48"/>
      <c r="J251" s="72">
        <v>52172707</v>
      </c>
      <c r="K251" s="72">
        <v>52172707</v>
      </c>
      <c r="L251" s="48" t="s">
        <v>18</v>
      </c>
      <c r="M251" s="48"/>
    </row>
    <row r="252" spans="1:13" ht="30" customHeight="1">
      <c r="A252" s="48" t="s">
        <v>157</v>
      </c>
      <c r="B252" s="48" t="s">
        <v>335</v>
      </c>
      <c r="C252" s="48"/>
      <c r="D252" s="48" t="s">
        <v>340</v>
      </c>
      <c r="E252" s="51">
        <v>43132</v>
      </c>
      <c r="F252" s="13" t="str">
        <f t="shared" si="4"/>
        <v>febrero</v>
      </c>
      <c r="G252" s="48" t="s">
        <v>33</v>
      </c>
      <c r="H252" s="48" t="s">
        <v>76</v>
      </c>
      <c r="I252" s="48"/>
      <c r="J252" s="72">
        <v>473518099</v>
      </c>
      <c r="K252" s="72">
        <v>473518099</v>
      </c>
      <c r="L252" s="48" t="s">
        <v>18</v>
      </c>
      <c r="M252" s="48"/>
    </row>
    <row r="253" spans="1:13" ht="30" customHeight="1">
      <c r="A253" s="48" t="s">
        <v>157</v>
      </c>
      <c r="B253" s="48" t="s">
        <v>335</v>
      </c>
      <c r="C253" s="48"/>
      <c r="D253" s="48" t="s">
        <v>341</v>
      </c>
      <c r="E253" s="51">
        <v>43405</v>
      </c>
      <c r="F253" s="13" t="str">
        <f t="shared" si="4"/>
        <v>noviembre</v>
      </c>
      <c r="G253" s="48" t="s">
        <v>33</v>
      </c>
      <c r="H253" s="48" t="s">
        <v>80</v>
      </c>
      <c r="I253" s="48"/>
      <c r="J253" s="72">
        <v>40000000</v>
      </c>
      <c r="K253" s="72">
        <v>40000000</v>
      </c>
      <c r="L253" s="48" t="s">
        <v>18</v>
      </c>
      <c r="M253" s="48"/>
    </row>
    <row r="254" spans="1:13" ht="30" customHeight="1">
      <c r="A254" s="48" t="s">
        <v>157</v>
      </c>
      <c r="B254" s="48" t="s">
        <v>335</v>
      </c>
      <c r="C254" s="48"/>
      <c r="D254" s="48" t="s">
        <v>342</v>
      </c>
      <c r="E254" s="51">
        <v>43132</v>
      </c>
      <c r="F254" s="13" t="str">
        <f t="shared" si="4"/>
        <v>febrero</v>
      </c>
      <c r="G254" s="48" t="s">
        <v>26</v>
      </c>
      <c r="H254" s="48" t="s">
        <v>17</v>
      </c>
      <c r="I254" s="48"/>
      <c r="J254" s="72">
        <v>203864299</v>
      </c>
      <c r="K254" s="72">
        <v>155775407.84811997</v>
      </c>
      <c r="L254" s="48" t="s">
        <v>89</v>
      </c>
      <c r="M254" s="48"/>
    </row>
    <row r="255" spans="1:13" ht="45" customHeight="1">
      <c r="A255" s="48" t="s">
        <v>157</v>
      </c>
      <c r="B255" s="48" t="s">
        <v>335</v>
      </c>
      <c r="C255" s="48"/>
      <c r="D255" s="48" t="s">
        <v>343</v>
      </c>
      <c r="E255" s="51">
        <v>43115</v>
      </c>
      <c r="F255" s="13" t="str">
        <f t="shared" si="4"/>
        <v>enero</v>
      </c>
      <c r="G255" s="48" t="s">
        <v>35</v>
      </c>
      <c r="H255" s="48" t="s">
        <v>76</v>
      </c>
      <c r="I255" s="48"/>
      <c r="J255" s="72">
        <v>327160710.83627498</v>
      </c>
      <c r="K255" s="72">
        <v>327160710.83627498</v>
      </c>
      <c r="L255" s="48" t="s">
        <v>18</v>
      </c>
      <c r="M255" s="48"/>
    </row>
    <row r="256" spans="1:13" ht="30" customHeight="1">
      <c r="A256" s="48" t="s">
        <v>157</v>
      </c>
      <c r="B256" s="48" t="s">
        <v>335</v>
      </c>
      <c r="C256" s="48"/>
      <c r="D256" s="48" t="s">
        <v>344</v>
      </c>
      <c r="E256" s="51">
        <v>43102</v>
      </c>
      <c r="F256" s="13" t="str">
        <f t="shared" si="4"/>
        <v>enero</v>
      </c>
      <c r="G256" s="48" t="s">
        <v>139</v>
      </c>
      <c r="H256" s="48" t="s">
        <v>17</v>
      </c>
      <c r="I256" s="48"/>
      <c r="J256" s="72">
        <v>29917000</v>
      </c>
      <c r="K256" s="72">
        <v>29917000</v>
      </c>
      <c r="L256" s="48" t="s">
        <v>18</v>
      </c>
      <c r="M256" s="48"/>
    </row>
    <row r="257" spans="1:13" ht="15" customHeight="1">
      <c r="A257" s="70" t="s">
        <v>13</v>
      </c>
      <c r="B257" s="70" t="s">
        <v>345</v>
      </c>
      <c r="C257" s="70"/>
      <c r="D257" s="71" t="s">
        <v>346</v>
      </c>
      <c r="E257" s="51">
        <v>43320</v>
      </c>
      <c r="F257" s="13" t="str">
        <f t="shared" si="4"/>
        <v>agosto</v>
      </c>
      <c r="G257" s="71" t="s">
        <v>139</v>
      </c>
      <c r="H257" s="71" t="s">
        <v>17</v>
      </c>
      <c r="I257" s="71"/>
      <c r="J257" s="71">
        <v>1000000</v>
      </c>
      <c r="K257" s="71">
        <v>1000000</v>
      </c>
      <c r="L257" s="71" t="s">
        <v>18</v>
      </c>
      <c r="M257" s="71"/>
    </row>
    <row r="258" spans="1:13" ht="15" customHeight="1">
      <c r="A258" s="70" t="s">
        <v>13</v>
      </c>
      <c r="B258" s="70" t="s">
        <v>345</v>
      </c>
      <c r="C258" s="70"/>
      <c r="D258" s="71" t="s">
        <v>347</v>
      </c>
      <c r="E258" s="51">
        <v>43320</v>
      </c>
      <c r="F258" s="13" t="str">
        <f t="shared" ref="F258:F321" si="5">TEXT(E258,"mmmm")</f>
        <v>agosto</v>
      </c>
      <c r="G258" s="71" t="s">
        <v>22</v>
      </c>
      <c r="H258" s="71" t="s">
        <v>17</v>
      </c>
      <c r="I258" s="71"/>
      <c r="J258" s="71">
        <v>2000000</v>
      </c>
      <c r="K258" s="71">
        <v>2000000</v>
      </c>
      <c r="L258" s="71" t="s">
        <v>18</v>
      </c>
      <c r="M258" s="71"/>
    </row>
    <row r="259" spans="1:13" ht="90" customHeight="1">
      <c r="A259" s="70" t="s">
        <v>13</v>
      </c>
      <c r="B259" s="70" t="s">
        <v>345</v>
      </c>
      <c r="C259" s="70"/>
      <c r="D259" s="71" t="s">
        <v>348</v>
      </c>
      <c r="E259" s="51">
        <v>43126</v>
      </c>
      <c r="F259" s="13" t="str">
        <f t="shared" si="5"/>
        <v>enero</v>
      </c>
      <c r="G259" s="71" t="s">
        <v>26</v>
      </c>
      <c r="H259" s="71" t="s">
        <v>17</v>
      </c>
      <c r="I259" s="71"/>
      <c r="J259" s="71">
        <v>6000000</v>
      </c>
      <c r="K259" s="71">
        <v>6000000</v>
      </c>
      <c r="L259" s="71" t="s">
        <v>18</v>
      </c>
      <c r="M259" s="71"/>
    </row>
    <row r="260" spans="1:13" ht="210" customHeight="1">
      <c r="A260" s="70" t="s">
        <v>13</v>
      </c>
      <c r="B260" s="70" t="s">
        <v>345</v>
      </c>
      <c r="C260" s="70"/>
      <c r="D260" s="71" t="s">
        <v>349</v>
      </c>
      <c r="E260" s="51">
        <v>43125</v>
      </c>
      <c r="F260" s="13" t="str">
        <f t="shared" si="5"/>
        <v>enero</v>
      </c>
      <c r="G260" s="71" t="s">
        <v>26</v>
      </c>
      <c r="H260" s="71" t="s">
        <v>17</v>
      </c>
      <c r="I260" s="71"/>
      <c r="J260" s="71">
        <v>8000000</v>
      </c>
      <c r="K260" s="71">
        <v>8000000</v>
      </c>
      <c r="L260" s="71" t="s">
        <v>18</v>
      </c>
      <c r="M260" s="71"/>
    </row>
    <row r="261" spans="1:13" ht="210" customHeight="1">
      <c r="A261" s="70" t="s">
        <v>13</v>
      </c>
      <c r="B261" s="70" t="s">
        <v>345</v>
      </c>
      <c r="C261" s="70"/>
      <c r="D261" s="71" t="s">
        <v>350</v>
      </c>
      <c r="E261" s="51">
        <v>43123</v>
      </c>
      <c r="F261" s="13" t="str">
        <f t="shared" si="5"/>
        <v>enero</v>
      </c>
      <c r="G261" s="71" t="s">
        <v>26</v>
      </c>
      <c r="H261" s="71" t="s">
        <v>17</v>
      </c>
      <c r="I261" s="71"/>
      <c r="J261" s="71">
        <v>8330000</v>
      </c>
      <c r="K261" s="71">
        <v>8330000</v>
      </c>
      <c r="L261" s="71" t="s">
        <v>18</v>
      </c>
      <c r="M261" s="71"/>
    </row>
    <row r="262" spans="1:13" ht="210" customHeight="1">
      <c r="A262" s="70" t="s">
        <v>13</v>
      </c>
      <c r="B262" s="70" t="s">
        <v>345</v>
      </c>
      <c r="C262" s="70"/>
      <c r="D262" s="71" t="s">
        <v>350</v>
      </c>
      <c r="E262" s="51">
        <v>43125</v>
      </c>
      <c r="F262" s="13" t="str">
        <f t="shared" si="5"/>
        <v>enero</v>
      </c>
      <c r="G262" s="71" t="s">
        <v>26</v>
      </c>
      <c r="H262" s="71" t="s">
        <v>17</v>
      </c>
      <c r="I262" s="71"/>
      <c r="J262" s="71">
        <v>8330000</v>
      </c>
      <c r="K262" s="71">
        <v>8330000</v>
      </c>
      <c r="L262" s="71" t="s">
        <v>18</v>
      </c>
      <c r="M262" s="71"/>
    </row>
    <row r="263" spans="1:13" ht="210" customHeight="1">
      <c r="A263" s="70" t="s">
        <v>13</v>
      </c>
      <c r="B263" s="70" t="s">
        <v>345</v>
      </c>
      <c r="C263" s="70"/>
      <c r="D263" s="71" t="s">
        <v>350</v>
      </c>
      <c r="E263" s="51">
        <v>43123</v>
      </c>
      <c r="F263" s="13" t="str">
        <f t="shared" si="5"/>
        <v>enero</v>
      </c>
      <c r="G263" s="71" t="s">
        <v>26</v>
      </c>
      <c r="H263" s="71" t="s">
        <v>17</v>
      </c>
      <c r="I263" s="71"/>
      <c r="J263" s="71">
        <v>19635000</v>
      </c>
      <c r="K263" s="71">
        <v>19635000</v>
      </c>
      <c r="L263" s="71" t="s">
        <v>18</v>
      </c>
      <c r="M263" s="71"/>
    </row>
    <row r="264" spans="1:13" ht="15" customHeight="1">
      <c r="A264" s="48" t="s">
        <v>157</v>
      </c>
      <c r="B264" s="48" t="s">
        <v>351</v>
      </c>
      <c r="C264" s="48"/>
      <c r="D264" s="48" t="s">
        <v>352</v>
      </c>
      <c r="E264" s="51">
        <v>43374</v>
      </c>
      <c r="F264" s="13" t="str">
        <f t="shared" si="5"/>
        <v>octubre</v>
      </c>
      <c r="G264" s="48" t="s">
        <v>139</v>
      </c>
      <c r="H264" s="48" t="s">
        <v>17</v>
      </c>
      <c r="I264" s="48"/>
      <c r="J264" s="72">
        <v>8000000</v>
      </c>
      <c r="K264" s="72">
        <v>8000000</v>
      </c>
      <c r="L264" s="48" t="s">
        <v>18</v>
      </c>
      <c r="M264" s="48"/>
    </row>
    <row r="265" spans="1:13" ht="15" customHeight="1">
      <c r="A265" s="48" t="s">
        <v>157</v>
      </c>
      <c r="B265" s="48" t="s">
        <v>351</v>
      </c>
      <c r="C265" s="48"/>
      <c r="D265" s="48" t="s">
        <v>353</v>
      </c>
      <c r="E265" s="51">
        <v>43346</v>
      </c>
      <c r="F265" s="13" t="str">
        <f t="shared" si="5"/>
        <v>septiembre</v>
      </c>
      <c r="G265" s="48" t="s">
        <v>22</v>
      </c>
      <c r="H265" s="48" t="s">
        <v>17</v>
      </c>
      <c r="I265" s="48"/>
      <c r="J265" s="72">
        <v>25000000</v>
      </c>
      <c r="K265" s="72">
        <v>25000000</v>
      </c>
      <c r="L265" s="48" t="s">
        <v>18</v>
      </c>
      <c r="M265" s="48"/>
    </row>
    <row r="266" spans="1:13" ht="15" customHeight="1">
      <c r="A266" s="48" t="s">
        <v>157</v>
      </c>
      <c r="B266" s="48" t="s">
        <v>351</v>
      </c>
      <c r="C266" s="48"/>
      <c r="D266" s="48" t="s">
        <v>354</v>
      </c>
      <c r="E266" s="51">
        <v>43346</v>
      </c>
      <c r="F266" s="13" t="str">
        <f t="shared" si="5"/>
        <v>septiembre</v>
      </c>
      <c r="G266" s="48" t="s">
        <v>22</v>
      </c>
      <c r="H266" s="48" t="s">
        <v>17</v>
      </c>
      <c r="I266" s="48"/>
      <c r="J266" s="72">
        <v>30000000</v>
      </c>
      <c r="K266" s="72">
        <v>30000000</v>
      </c>
      <c r="L266" s="48" t="s">
        <v>18</v>
      </c>
      <c r="M266" s="48"/>
    </row>
    <row r="267" spans="1:13" ht="75" customHeight="1">
      <c r="A267" s="48" t="s">
        <v>157</v>
      </c>
      <c r="B267" s="48" t="s">
        <v>351</v>
      </c>
      <c r="C267" s="48"/>
      <c r="D267" s="48" t="s">
        <v>355</v>
      </c>
      <c r="E267" s="51">
        <v>43307</v>
      </c>
      <c r="F267" s="13" t="str">
        <f t="shared" si="5"/>
        <v>julio</v>
      </c>
      <c r="G267" s="48" t="s">
        <v>244</v>
      </c>
      <c r="H267" s="48" t="s">
        <v>17</v>
      </c>
      <c r="I267" s="48"/>
      <c r="J267" s="72">
        <v>9160375666.75</v>
      </c>
      <c r="K267" s="72">
        <v>1441443850</v>
      </c>
      <c r="L267" s="48" t="s">
        <v>89</v>
      </c>
      <c r="M267" s="48"/>
    </row>
    <row r="268" spans="1:13" ht="15" customHeight="1">
      <c r="A268" s="48" t="s">
        <v>157</v>
      </c>
      <c r="B268" s="48" t="s">
        <v>351</v>
      </c>
      <c r="C268" s="48"/>
      <c r="D268" s="48" t="s">
        <v>356</v>
      </c>
      <c r="E268" s="51">
        <v>43252</v>
      </c>
      <c r="F268" s="13" t="str">
        <f t="shared" si="5"/>
        <v>junio</v>
      </c>
      <c r="G268" s="48" t="s">
        <v>244</v>
      </c>
      <c r="H268" s="48" t="s">
        <v>80</v>
      </c>
      <c r="I268" s="48"/>
      <c r="J268" s="72">
        <v>205549315.79059559</v>
      </c>
      <c r="K268" s="72">
        <v>32344502.878142502</v>
      </c>
      <c r="L268" s="48" t="s">
        <v>89</v>
      </c>
      <c r="M268" s="48"/>
    </row>
    <row r="269" spans="1:13" ht="15" customHeight="1">
      <c r="A269" s="48" t="s">
        <v>157</v>
      </c>
      <c r="B269" s="48" t="s">
        <v>351</v>
      </c>
      <c r="C269" s="48"/>
      <c r="D269" s="48" t="s">
        <v>357</v>
      </c>
      <c r="E269" s="51">
        <v>43252</v>
      </c>
      <c r="F269" s="13" t="str">
        <f t="shared" si="5"/>
        <v>junio</v>
      </c>
      <c r="G269" s="48" t="s">
        <v>244</v>
      </c>
      <c r="H269" s="48" t="s">
        <v>80</v>
      </c>
      <c r="I269" s="48"/>
      <c r="J269" s="72">
        <v>750867061.86321473</v>
      </c>
      <c r="K269" s="72">
        <v>118153746.94936502</v>
      </c>
      <c r="L269" s="48" t="s">
        <v>89</v>
      </c>
      <c r="M269" s="48"/>
    </row>
    <row r="270" spans="1:13" ht="15" customHeight="1">
      <c r="A270" s="48" t="s">
        <v>157</v>
      </c>
      <c r="B270" s="48" t="s">
        <v>351</v>
      </c>
      <c r="C270" s="48"/>
      <c r="D270" s="48" t="s">
        <v>358</v>
      </c>
      <c r="E270" s="51">
        <v>43252</v>
      </c>
      <c r="F270" s="13" t="str">
        <f t="shared" si="5"/>
        <v>junio</v>
      </c>
      <c r="G270" s="48" t="s">
        <v>244</v>
      </c>
      <c r="H270" s="48" t="s">
        <v>80</v>
      </c>
      <c r="I270" s="48"/>
      <c r="J270" s="72">
        <v>198809820</v>
      </c>
      <c r="K270" s="72">
        <v>31284000</v>
      </c>
      <c r="L270" s="48" t="s">
        <v>89</v>
      </c>
      <c r="M270" s="48"/>
    </row>
    <row r="271" spans="1:13" ht="15" customHeight="1">
      <c r="A271" s="48" t="s">
        <v>157</v>
      </c>
      <c r="B271" s="48" t="s">
        <v>351</v>
      </c>
      <c r="C271" s="48"/>
      <c r="D271" s="48" t="s">
        <v>359</v>
      </c>
      <c r="E271" s="51">
        <v>43252</v>
      </c>
      <c r="F271" s="13" t="str">
        <f t="shared" si="5"/>
        <v>junio</v>
      </c>
      <c r="G271" s="48" t="s">
        <v>244</v>
      </c>
      <c r="H271" s="48" t="s">
        <v>80</v>
      </c>
      <c r="I271" s="48"/>
      <c r="J271" s="72">
        <v>62787400</v>
      </c>
      <c r="K271" s="72">
        <v>9880000</v>
      </c>
      <c r="L271" s="48" t="s">
        <v>89</v>
      </c>
      <c r="M271" s="48"/>
    </row>
    <row r="272" spans="1:13" ht="15" customHeight="1">
      <c r="A272" s="48" t="s">
        <v>157</v>
      </c>
      <c r="B272" s="48" t="s">
        <v>351</v>
      </c>
      <c r="C272" s="48"/>
      <c r="D272" s="48" t="s">
        <v>360</v>
      </c>
      <c r="E272" s="51">
        <v>43119</v>
      </c>
      <c r="F272" s="13" t="str">
        <f t="shared" si="5"/>
        <v>enero</v>
      </c>
      <c r="G272" s="48" t="s">
        <v>33</v>
      </c>
      <c r="H272" s="48" t="s">
        <v>17</v>
      </c>
      <c r="I272" s="48"/>
      <c r="J272" s="72">
        <v>10000000</v>
      </c>
      <c r="K272" s="72">
        <v>10000000</v>
      </c>
      <c r="L272" s="48" t="s">
        <v>18</v>
      </c>
      <c r="M272" s="48"/>
    </row>
    <row r="273" spans="1:13" ht="15" customHeight="1">
      <c r="A273" s="48" t="s">
        <v>157</v>
      </c>
      <c r="B273" s="48" t="s">
        <v>351</v>
      </c>
      <c r="C273" s="48"/>
      <c r="D273" s="48" t="s">
        <v>361</v>
      </c>
      <c r="E273" s="51">
        <v>43119</v>
      </c>
      <c r="F273" s="13" t="str">
        <f t="shared" si="5"/>
        <v>enero</v>
      </c>
      <c r="G273" s="48" t="s">
        <v>26</v>
      </c>
      <c r="H273" s="48" t="s">
        <v>17</v>
      </c>
      <c r="I273" s="48"/>
      <c r="J273" s="72">
        <v>25000000</v>
      </c>
      <c r="K273" s="72">
        <v>20833333.333333332</v>
      </c>
      <c r="L273" s="48" t="s">
        <v>89</v>
      </c>
      <c r="M273" s="48"/>
    </row>
    <row r="274" spans="1:13" ht="30" customHeight="1">
      <c r="A274" s="48" t="s">
        <v>157</v>
      </c>
      <c r="B274" s="48" t="s">
        <v>351</v>
      </c>
      <c r="C274" s="48"/>
      <c r="D274" s="48" t="s">
        <v>362</v>
      </c>
      <c r="E274" s="51">
        <v>43327</v>
      </c>
      <c r="F274" s="13" t="str">
        <f t="shared" si="5"/>
        <v>agosto</v>
      </c>
      <c r="G274" s="48"/>
      <c r="H274" s="48" t="s">
        <v>17</v>
      </c>
      <c r="I274" s="48"/>
      <c r="J274" s="72">
        <v>6000000</v>
      </c>
      <c r="K274" s="72">
        <v>6000000</v>
      </c>
      <c r="L274" s="48" t="s">
        <v>18</v>
      </c>
      <c r="M274" s="48"/>
    </row>
    <row r="275" spans="1:13" ht="60" customHeight="1">
      <c r="A275" s="70" t="s">
        <v>13</v>
      </c>
      <c r="B275" s="70" t="s">
        <v>363</v>
      </c>
      <c r="C275" s="70"/>
      <c r="D275" s="71" t="s">
        <v>364</v>
      </c>
      <c r="E275" s="51">
        <v>43456</v>
      </c>
      <c r="F275" s="13" t="str">
        <f t="shared" si="5"/>
        <v>diciembre</v>
      </c>
      <c r="G275" s="71" t="s">
        <v>26</v>
      </c>
      <c r="H275" s="71" t="s">
        <v>17</v>
      </c>
      <c r="I275" s="71"/>
      <c r="J275" s="71">
        <v>55000000</v>
      </c>
      <c r="K275" s="81">
        <v>55000000</v>
      </c>
      <c r="L275" s="71" t="s">
        <v>18</v>
      </c>
      <c r="M275" s="71"/>
    </row>
    <row r="276" spans="1:13" ht="90" customHeight="1">
      <c r="A276" s="70" t="s">
        <v>13</v>
      </c>
      <c r="B276" s="70" t="s">
        <v>363</v>
      </c>
      <c r="C276" s="70"/>
      <c r="D276" s="71" t="s">
        <v>365</v>
      </c>
      <c r="E276" s="51">
        <v>43456</v>
      </c>
      <c r="F276" s="13" t="str">
        <f t="shared" si="5"/>
        <v>diciembre</v>
      </c>
      <c r="G276" s="71" t="s">
        <v>26</v>
      </c>
      <c r="H276" s="71" t="s">
        <v>30</v>
      </c>
      <c r="I276" s="71"/>
      <c r="J276" s="71">
        <v>35500000</v>
      </c>
      <c r="K276" s="81">
        <v>35500000</v>
      </c>
      <c r="L276" s="71" t="s">
        <v>18</v>
      </c>
      <c r="M276" s="71"/>
    </row>
    <row r="277" spans="1:13" ht="90" customHeight="1">
      <c r="A277" s="70" t="s">
        <v>13</v>
      </c>
      <c r="B277" s="70" t="s">
        <v>363</v>
      </c>
      <c r="C277" s="70"/>
      <c r="D277" s="71" t="s">
        <v>366</v>
      </c>
      <c r="E277" s="51">
        <v>43456</v>
      </c>
      <c r="F277" s="13" t="str">
        <f t="shared" si="5"/>
        <v>diciembre</v>
      </c>
      <c r="G277" s="71" t="s">
        <v>26</v>
      </c>
      <c r="H277" s="71" t="s">
        <v>30</v>
      </c>
      <c r="I277" s="71"/>
      <c r="J277" s="71">
        <v>35500000</v>
      </c>
      <c r="K277" s="81">
        <v>35500000</v>
      </c>
      <c r="L277" s="71" t="s">
        <v>18</v>
      </c>
      <c r="M277" s="71"/>
    </row>
    <row r="278" spans="1:13" ht="90" customHeight="1">
      <c r="A278" s="70" t="s">
        <v>13</v>
      </c>
      <c r="B278" s="70" t="s">
        <v>363</v>
      </c>
      <c r="C278" s="70"/>
      <c r="D278" s="71" t="s">
        <v>367</v>
      </c>
      <c r="E278" s="51">
        <v>43456</v>
      </c>
      <c r="F278" s="13" t="str">
        <f t="shared" si="5"/>
        <v>diciembre</v>
      </c>
      <c r="G278" s="71" t="s">
        <v>26</v>
      </c>
      <c r="H278" s="71" t="s">
        <v>30</v>
      </c>
      <c r="I278" s="71"/>
      <c r="J278" s="71">
        <v>35500000</v>
      </c>
      <c r="K278" s="81">
        <v>35500000</v>
      </c>
      <c r="L278" s="71" t="s">
        <v>18</v>
      </c>
      <c r="M278" s="71"/>
    </row>
    <row r="279" spans="1:13" ht="90" customHeight="1">
      <c r="A279" s="70" t="s">
        <v>13</v>
      </c>
      <c r="B279" s="70" t="s">
        <v>363</v>
      </c>
      <c r="C279" s="70"/>
      <c r="D279" s="71" t="s">
        <v>368</v>
      </c>
      <c r="E279" s="51">
        <v>43456</v>
      </c>
      <c r="F279" s="13" t="str">
        <f t="shared" si="5"/>
        <v>diciembre</v>
      </c>
      <c r="G279" s="71" t="s">
        <v>26</v>
      </c>
      <c r="H279" s="71" t="s">
        <v>30</v>
      </c>
      <c r="I279" s="71"/>
      <c r="J279" s="71">
        <v>35500000</v>
      </c>
      <c r="K279" s="81">
        <v>35500000</v>
      </c>
      <c r="L279" s="71" t="s">
        <v>18</v>
      </c>
      <c r="M279" s="71"/>
    </row>
    <row r="280" spans="1:13" ht="60" customHeight="1">
      <c r="A280" s="70" t="s">
        <v>13</v>
      </c>
      <c r="B280" s="70" t="s">
        <v>363</v>
      </c>
      <c r="C280" s="70"/>
      <c r="D280" s="71" t="s">
        <v>369</v>
      </c>
      <c r="E280" s="51">
        <v>43115</v>
      </c>
      <c r="F280" s="13" t="str">
        <f t="shared" si="5"/>
        <v>enero</v>
      </c>
      <c r="G280" s="71" t="s">
        <v>73</v>
      </c>
      <c r="H280" s="71" t="s">
        <v>17</v>
      </c>
      <c r="I280" s="71"/>
      <c r="J280" s="71">
        <v>3000000</v>
      </c>
      <c r="K280" s="81">
        <v>3000000</v>
      </c>
      <c r="L280" s="71" t="s">
        <v>18</v>
      </c>
      <c r="M280" s="71"/>
    </row>
    <row r="281" spans="1:13" ht="60" customHeight="1">
      <c r="A281" s="70" t="s">
        <v>13</v>
      </c>
      <c r="B281" s="70" t="s">
        <v>363</v>
      </c>
      <c r="C281" s="70"/>
      <c r="D281" s="71" t="s">
        <v>370</v>
      </c>
      <c r="E281" s="51">
        <v>43105</v>
      </c>
      <c r="F281" s="13" t="str">
        <f t="shared" si="5"/>
        <v>enero</v>
      </c>
      <c r="G281" s="71" t="s">
        <v>22</v>
      </c>
      <c r="H281" s="71" t="s">
        <v>17</v>
      </c>
      <c r="I281" s="71"/>
      <c r="J281" s="71">
        <v>9531000</v>
      </c>
      <c r="K281" s="81">
        <v>9531000</v>
      </c>
      <c r="L281" s="71" t="s">
        <v>18</v>
      </c>
      <c r="M281" s="71"/>
    </row>
    <row r="282" spans="1:13" ht="45" customHeight="1">
      <c r="A282" s="70" t="s">
        <v>13</v>
      </c>
      <c r="B282" s="70" t="s">
        <v>363</v>
      </c>
      <c r="C282" s="70"/>
      <c r="D282" s="71" t="s">
        <v>371</v>
      </c>
      <c r="E282" s="51">
        <v>43105</v>
      </c>
      <c r="F282" s="13" t="str">
        <f t="shared" si="5"/>
        <v>enero</v>
      </c>
      <c r="G282" s="71" t="s">
        <v>26</v>
      </c>
      <c r="H282" s="71" t="s">
        <v>17</v>
      </c>
      <c r="I282" s="71"/>
      <c r="J282" s="71">
        <v>3000000</v>
      </c>
      <c r="K282" s="81">
        <v>3000000</v>
      </c>
      <c r="L282" s="71" t="s">
        <v>18</v>
      </c>
      <c r="M282" s="71"/>
    </row>
    <row r="283" spans="1:13" ht="15" customHeight="1">
      <c r="A283" s="48" t="s">
        <v>81</v>
      </c>
      <c r="B283" s="48" t="s">
        <v>372</v>
      </c>
      <c r="C283" s="48"/>
      <c r="D283" s="48" t="s">
        <v>373</v>
      </c>
      <c r="E283" s="51" t="s">
        <v>374</v>
      </c>
      <c r="F283" s="13" t="str">
        <f t="shared" si="5"/>
        <v>Prorroga</v>
      </c>
      <c r="G283" s="48" t="s">
        <v>375</v>
      </c>
      <c r="H283" s="73" t="s">
        <v>76</v>
      </c>
      <c r="I283" s="48"/>
      <c r="J283" s="72">
        <v>22293333</v>
      </c>
      <c r="K283" s="72">
        <v>22293333</v>
      </c>
      <c r="L283" s="48" t="s">
        <v>18</v>
      </c>
      <c r="M283" s="48"/>
    </row>
    <row r="284" spans="1:13" ht="45" customHeight="1">
      <c r="A284" s="48" t="s">
        <v>81</v>
      </c>
      <c r="B284" s="48" t="s">
        <v>372</v>
      </c>
      <c r="C284" s="48"/>
      <c r="D284" s="48" t="s">
        <v>376</v>
      </c>
      <c r="E284" s="51" t="s">
        <v>377</v>
      </c>
      <c r="F284" s="13" t="str">
        <f t="shared" si="5"/>
        <v>No aplica</v>
      </c>
      <c r="G284" s="48" t="s">
        <v>378</v>
      </c>
      <c r="H284" s="48" t="s">
        <v>17</v>
      </c>
      <c r="I284" s="48"/>
      <c r="J284" s="72">
        <v>25000000</v>
      </c>
      <c r="K284" s="72">
        <v>25000000</v>
      </c>
      <c r="L284" s="48" t="s">
        <v>18</v>
      </c>
      <c r="M284" s="48"/>
    </row>
    <row r="285" spans="1:13" ht="30" customHeight="1">
      <c r="A285" s="48" t="s">
        <v>81</v>
      </c>
      <c r="B285" s="48" t="s">
        <v>372</v>
      </c>
      <c r="C285" s="48"/>
      <c r="D285" s="48" t="s">
        <v>379</v>
      </c>
      <c r="E285" s="51">
        <v>43221</v>
      </c>
      <c r="F285" s="13" t="str">
        <f t="shared" si="5"/>
        <v>mayo</v>
      </c>
      <c r="G285" s="48" t="s">
        <v>244</v>
      </c>
      <c r="H285" s="48" t="s">
        <v>76</v>
      </c>
      <c r="I285" s="48"/>
      <c r="J285" s="72">
        <v>157500000</v>
      </c>
      <c r="K285" s="72">
        <v>39375000</v>
      </c>
      <c r="L285" s="48" t="s">
        <v>89</v>
      </c>
      <c r="M285" s="48"/>
    </row>
    <row r="286" spans="1:13" ht="15" customHeight="1">
      <c r="A286" s="48" t="s">
        <v>81</v>
      </c>
      <c r="B286" s="48" t="s">
        <v>372</v>
      </c>
      <c r="C286" s="48"/>
      <c r="D286" s="48" t="s">
        <v>380</v>
      </c>
      <c r="E286" s="51">
        <v>43160</v>
      </c>
      <c r="F286" s="13" t="str">
        <f t="shared" si="5"/>
        <v>marzo</v>
      </c>
      <c r="G286" s="48" t="s">
        <v>244</v>
      </c>
      <c r="H286" s="48" t="s">
        <v>76</v>
      </c>
      <c r="I286" s="48"/>
      <c r="J286" s="72">
        <v>158065121</v>
      </c>
      <c r="K286" s="72">
        <v>46578000</v>
      </c>
      <c r="L286" s="48" t="s">
        <v>89</v>
      </c>
      <c r="M286" s="48"/>
    </row>
    <row r="287" spans="1:13" ht="15" customHeight="1">
      <c r="A287" s="48" t="s">
        <v>81</v>
      </c>
      <c r="B287" s="48" t="s">
        <v>372</v>
      </c>
      <c r="C287" s="48"/>
      <c r="D287" s="48" t="s">
        <v>381</v>
      </c>
      <c r="E287" s="51">
        <v>43132</v>
      </c>
      <c r="F287" s="13" t="str">
        <f t="shared" si="5"/>
        <v>febrero</v>
      </c>
      <c r="G287" s="48" t="s">
        <v>75</v>
      </c>
      <c r="H287" s="48" t="s">
        <v>17</v>
      </c>
      <c r="I287" s="48"/>
      <c r="J287" s="72">
        <v>21000000</v>
      </c>
      <c r="K287" s="72">
        <v>21000000</v>
      </c>
      <c r="L287" s="48" t="s">
        <v>18</v>
      </c>
      <c r="M287" s="48"/>
    </row>
    <row r="288" spans="1:13" ht="30" customHeight="1">
      <c r="A288" s="48" t="s">
        <v>13</v>
      </c>
      <c r="B288" s="48" t="s">
        <v>382</v>
      </c>
      <c r="C288" s="48"/>
      <c r="D288" s="48" t="s">
        <v>383</v>
      </c>
      <c r="E288" s="51">
        <v>43344</v>
      </c>
      <c r="F288" s="13" t="str">
        <f t="shared" si="5"/>
        <v>septiembre</v>
      </c>
      <c r="G288" s="48" t="s">
        <v>139</v>
      </c>
      <c r="H288" s="48" t="s">
        <v>76</v>
      </c>
      <c r="I288" s="48"/>
      <c r="J288" s="72">
        <v>30000000</v>
      </c>
      <c r="K288" s="72">
        <v>30000000</v>
      </c>
      <c r="L288" s="48" t="s">
        <v>18</v>
      </c>
      <c r="M288" s="48"/>
    </row>
    <row r="289" spans="1:13" ht="45" customHeight="1">
      <c r="A289" s="48" t="s">
        <v>13</v>
      </c>
      <c r="B289" s="48" t="s">
        <v>382</v>
      </c>
      <c r="C289" s="48"/>
      <c r="D289" s="48" t="s">
        <v>384</v>
      </c>
      <c r="E289" s="51">
        <v>43252</v>
      </c>
      <c r="F289" s="13" t="str">
        <f t="shared" si="5"/>
        <v>junio</v>
      </c>
      <c r="G289" s="48" t="s">
        <v>73</v>
      </c>
      <c r="H289" s="48" t="s">
        <v>76</v>
      </c>
      <c r="I289" s="48"/>
      <c r="J289" s="72">
        <v>100000000</v>
      </c>
      <c r="K289" s="72">
        <v>100000000</v>
      </c>
      <c r="L289" s="48" t="s">
        <v>18</v>
      </c>
      <c r="M289" s="48"/>
    </row>
    <row r="290" spans="1:13" ht="30" customHeight="1">
      <c r="A290" s="48" t="s">
        <v>13</v>
      </c>
      <c r="B290" s="48" t="s">
        <v>382</v>
      </c>
      <c r="C290" s="48"/>
      <c r="D290" s="48" t="s">
        <v>385</v>
      </c>
      <c r="E290" s="51">
        <v>43089</v>
      </c>
      <c r="F290" s="13" t="str">
        <f t="shared" si="5"/>
        <v>diciembre</v>
      </c>
      <c r="G290" s="48" t="s">
        <v>75</v>
      </c>
      <c r="H290" s="48" t="s">
        <v>76</v>
      </c>
      <c r="I290" s="48"/>
      <c r="J290" s="72">
        <v>40000000</v>
      </c>
      <c r="K290" s="72">
        <v>40000000</v>
      </c>
      <c r="L290" s="48" t="s">
        <v>18</v>
      </c>
      <c r="M290" s="48"/>
    </row>
    <row r="291" spans="1:13" ht="15" customHeight="1">
      <c r="A291" s="48" t="s">
        <v>13</v>
      </c>
      <c r="B291" s="48" t="s">
        <v>382</v>
      </c>
      <c r="C291" s="48"/>
      <c r="D291" s="48" t="s">
        <v>386</v>
      </c>
      <c r="E291" s="51">
        <v>43252</v>
      </c>
      <c r="F291" s="13" t="str">
        <f t="shared" si="5"/>
        <v>junio</v>
      </c>
      <c r="G291" s="48" t="s">
        <v>22</v>
      </c>
      <c r="H291" s="48" t="s">
        <v>76</v>
      </c>
      <c r="I291" s="48"/>
      <c r="J291" s="72">
        <v>70000000</v>
      </c>
      <c r="K291" s="72">
        <v>70000000</v>
      </c>
      <c r="L291" s="48" t="s">
        <v>18</v>
      </c>
      <c r="M291" s="48"/>
    </row>
    <row r="292" spans="1:13" ht="53.25" customHeight="1">
      <c r="A292" s="48" t="s">
        <v>13</v>
      </c>
      <c r="B292" s="48" t="s">
        <v>382</v>
      </c>
      <c r="C292" s="48"/>
      <c r="D292" s="48" t="s">
        <v>387</v>
      </c>
      <c r="E292" s="51">
        <v>43221</v>
      </c>
      <c r="F292" s="13" t="str">
        <f t="shared" si="5"/>
        <v>mayo</v>
      </c>
      <c r="G292" s="48" t="s">
        <v>87</v>
      </c>
      <c r="H292" s="48" t="s">
        <v>17</v>
      </c>
      <c r="I292" s="48"/>
      <c r="J292" s="72">
        <v>30000000</v>
      </c>
      <c r="K292" s="72">
        <v>30000000</v>
      </c>
      <c r="L292" s="48" t="s">
        <v>18</v>
      </c>
      <c r="M292" s="48"/>
    </row>
    <row r="293" spans="1:13" ht="60" customHeight="1">
      <c r="A293" s="48" t="s">
        <v>13</v>
      </c>
      <c r="B293" s="48" t="s">
        <v>382</v>
      </c>
      <c r="C293" s="48"/>
      <c r="D293" s="48" t="s">
        <v>388</v>
      </c>
      <c r="E293" s="51">
        <v>43191</v>
      </c>
      <c r="F293" s="13" t="str">
        <f t="shared" si="5"/>
        <v>abril</v>
      </c>
      <c r="G293" s="48" t="s">
        <v>59</v>
      </c>
      <c r="H293" s="48" t="s">
        <v>76</v>
      </c>
      <c r="I293" s="48"/>
      <c r="J293" s="72">
        <v>280000000</v>
      </c>
      <c r="K293" s="72">
        <v>180000000</v>
      </c>
      <c r="L293" s="48" t="s">
        <v>89</v>
      </c>
      <c r="M293" s="48"/>
    </row>
    <row r="294" spans="1:13" ht="60" customHeight="1">
      <c r="A294" s="48" t="s">
        <v>13</v>
      </c>
      <c r="B294" s="48" t="s">
        <v>382</v>
      </c>
      <c r="C294" s="48"/>
      <c r="D294" s="48" t="s">
        <v>389</v>
      </c>
      <c r="E294" s="51">
        <v>43160</v>
      </c>
      <c r="F294" s="13" t="str">
        <f t="shared" si="5"/>
        <v>marzo</v>
      </c>
      <c r="G294" s="48" t="s">
        <v>181</v>
      </c>
      <c r="H294" s="48" t="s">
        <v>17</v>
      </c>
      <c r="I294" s="48"/>
      <c r="J294" s="72">
        <v>24000000</v>
      </c>
      <c r="K294" s="72">
        <v>24000000</v>
      </c>
      <c r="L294" s="48" t="s">
        <v>18</v>
      </c>
      <c r="M294" s="48"/>
    </row>
    <row r="295" spans="1:13" ht="15" customHeight="1">
      <c r="A295" s="70" t="s">
        <v>13</v>
      </c>
      <c r="B295" s="70" t="s">
        <v>390</v>
      </c>
      <c r="C295" s="70"/>
      <c r="D295" s="71" t="s">
        <v>391</v>
      </c>
      <c r="E295" s="51">
        <v>43122</v>
      </c>
      <c r="F295" s="13" t="str">
        <f t="shared" si="5"/>
        <v>enero</v>
      </c>
      <c r="G295" s="71" t="s">
        <v>160</v>
      </c>
      <c r="H295" s="71" t="s">
        <v>17</v>
      </c>
      <c r="I295" s="71"/>
      <c r="J295" s="71">
        <v>4000000</v>
      </c>
      <c r="K295" s="71">
        <v>4000000</v>
      </c>
      <c r="L295" s="71" t="s">
        <v>392</v>
      </c>
      <c r="M295" s="71"/>
    </row>
    <row r="296" spans="1:13" ht="15" customHeight="1">
      <c r="A296" s="70" t="s">
        <v>13</v>
      </c>
      <c r="B296" s="70" t="s">
        <v>390</v>
      </c>
      <c r="C296" s="70"/>
      <c r="D296" s="71" t="s">
        <v>393</v>
      </c>
      <c r="E296" s="51">
        <v>43122</v>
      </c>
      <c r="F296" s="13" t="str">
        <f t="shared" si="5"/>
        <v>enero</v>
      </c>
      <c r="G296" s="71" t="s">
        <v>160</v>
      </c>
      <c r="H296" s="71" t="s">
        <v>17</v>
      </c>
      <c r="I296" s="71"/>
      <c r="J296" s="71">
        <v>7000000</v>
      </c>
      <c r="K296" s="71">
        <v>7000000</v>
      </c>
      <c r="L296" s="71" t="s">
        <v>392</v>
      </c>
      <c r="M296" s="71"/>
    </row>
    <row r="297" spans="1:13" ht="15" customHeight="1">
      <c r="A297" s="70" t="s">
        <v>13</v>
      </c>
      <c r="B297" s="70" t="s">
        <v>390</v>
      </c>
      <c r="C297" s="70"/>
      <c r="D297" s="71" t="s">
        <v>394</v>
      </c>
      <c r="E297" s="51">
        <v>43122</v>
      </c>
      <c r="F297" s="13" t="str">
        <f t="shared" si="5"/>
        <v>enero</v>
      </c>
      <c r="G297" s="71" t="s">
        <v>160</v>
      </c>
      <c r="H297" s="71" t="s">
        <v>17</v>
      </c>
      <c r="I297" s="71"/>
      <c r="J297" s="71">
        <v>8000000</v>
      </c>
      <c r="K297" s="71">
        <v>8000000</v>
      </c>
      <c r="L297" s="71" t="s">
        <v>392</v>
      </c>
      <c r="M297" s="71"/>
    </row>
    <row r="298" spans="1:13" ht="15" customHeight="1">
      <c r="A298" s="70" t="s">
        <v>13</v>
      </c>
      <c r="B298" s="70" t="s">
        <v>390</v>
      </c>
      <c r="C298" s="70"/>
      <c r="D298" s="71" t="s">
        <v>395</v>
      </c>
      <c r="E298" s="51">
        <v>43122</v>
      </c>
      <c r="F298" s="13" t="str">
        <f t="shared" si="5"/>
        <v>enero</v>
      </c>
      <c r="G298" s="71" t="s">
        <v>160</v>
      </c>
      <c r="H298" s="71" t="s">
        <v>17</v>
      </c>
      <c r="I298" s="71"/>
      <c r="J298" s="71">
        <v>5000000</v>
      </c>
      <c r="K298" s="71">
        <v>5000000</v>
      </c>
      <c r="L298" s="71" t="s">
        <v>392</v>
      </c>
      <c r="M298" s="71"/>
    </row>
    <row r="299" spans="1:13" ht="15" customHeight="1">
      <c r="A299" s="70" t="s">
        <v>13</v>
      </c>
      <c r="B299" s="70" t="s">
        <v>390</v>
      </c>
      <c r="C299" s="70"/>
      <c r="D299" s="71" t="s">
        <v>396</v>
      </c>
      <c r="E299" s="51">
        <v>43115</v>
      </c>
      <c r="F299" s="13" t="str">
        <f t="shared" si="5"/>
        <v>enero</v>
      </c>
      <c r="G299" s="71" t="s">
        <v>160</v>
      </c>
      <c r="H299" s="71" t="s">
        <v>17</v>
      </c>
      <c r="I299" s="71"/>
      <c r="J299" s="71">
        <v>3000000</v>
      </c>
      <c r="K299" s="71">
        <v>3000000</v>
      </c>
      <c r="L299" s="71" t="s">
        <v>392</v>
      </c>
      <c r="M299" s="71"/>
    </row>
    <row r="300" spans="1:13" ht="15" customHeight="1">
      <c r="A300" s="70" t="s">
        <v>13</v>
      </c>
      <c r="B300" s="70" t="s">
        <v>390</v>
      </c>
      <c r="C300" s="70"/>
      <c r="D300" s="71" t="s">
        <v>397</v>
      </c>
      <c r="E300" s="51">
        <v>43115</v>
      </c>
      <c r="F300" s="13" t="str">
        <f t="shared" si="5"/>
        <v>enero</v>
      </c>
      <c r="G300" s="71" t="s">
        <v>160</v>
      </c>
      <c r="H300" s="71" t="s">
        <v>17</v>
      </c>
      <c r="I300" s="71"/>
      <c r="J300" s="71">
        <v>10000000</v>
      </c>
      <c r="K300" s="71">
        <v>10000000</v>
      </c>
      <c r="L300" s="71" t="s">
        <v>392</v>
      </c>
      <c r="M300" s="71"/>
    </row>
    <row r="301" spans="1:13" ht="15" customHeight="1">
      <c r="A301" s="70" t="s">
        <v>13</v>
      </c>
      <c r="B301" s="70" t="s">
        <v>390</v>
      </c>
      <c r="C301" s="70"/>
      <c r="D301" s="71" t="s">
        <v>398</v>
      </c>
      <c r="E301" s="51">
        <v>43115</v>
      </c>
      <c r="F301" s="13" t="str">
        <f t="shared" si="5"/>
        <v>enero</v>
      </c>
      <c r="G301" s="71" t="s">
        <v>160</v>
      </c>
      <c r="H301" s="71" t="s">
        <v>17</v>
      </c>
      <c r="I301" s="71"/>
      <c r="J301" s="71">
        <v>12000000</v>
      </c>
      <c r="K301" s="71">
        <v>12000000</v>
      </c>
      <c r="L301" s="71" t="s">
        <v>392</v>
      </c>
      <c r="M301" s="71"/>
    </row>
    <row r="302" spans="1:13" ht="15" customHeight="1">
      <c r="A302" s="70" t="s">
        <v>13</v>
      </c>
      <c r="B302" s="70" t="s">
        <v>390</v>
      </c>
      <c r="C302" s="70"/>
      <c r="D302" s="71" t="s">
        <v>399</v>
      </c>
      <c r="E302" s="51">
        <v>43115</v>
      </c>
      <c r="F302" s="13" t="str">
        <f t="shared" si="5"/>
        <v>enero</v>
      </c>
      <c r="G302" s="71" t="s">
        <v>160</v>
      </c>
      <c r="H302" s="71" t="s">
        <v>17</v>
      </c>
      <c r="I302" s="71"/>
      <c r="J302" s="71">
        <v>12000000</v>
      </c>
      <c r="K302" s="71">
        <v>12000000</v>
      </c>
      <c r="L302" s="71" t="s">
        <v>392</v>
      </c>
      <c r="M302" s="71"/>
    </row>
    <row r="303" spans="1:13" ht="15" customHeight="1">
      <c r="A303" s="70" t="s">
        <v>13</v>
      </c>
      <c r="B303" s="70" t="s">
        <v>390</v>
      </c>
      <c r="C303" s="70"/>
      <c r="D303" s="71" t="s">
        <v>400</v>
      </c>
      <c r="E303" s="51">
        <v>43115</v>
      </c>
      <c r="F303" s="13" t="str">
        <f t="shared" si="5"/>
        <v>enero</v>
      </c>
      <c r="G303" s="71" t="s">
        <v>160</v>
      </c>
      <c r="H303" s="71" t="s">
        <v>17</v>
      </c>
      <c r="I303" s="71"/>
      <c r="J303" s="71">
        <v>20000000</v>
      </c>
      <c r="K303" s="71">
        <v>20000000</v>
      </c>
      <c r="L303" s="71" t="s">
        <v>392</v>
      </c>
      <c r="M303" s="71"/>
    </row>
    <row r="304" spans="1:13" ht="15" customHeight="1">
      <c r="A304" s="70" t="s">
        <v>13</v>
      </c>
      <c r="B304" s="70" t="s">
        <v>390</v>
      </c>
      <c r="C304" s="70"/>
      <c r="D304" s="71" t="s">
        <v>401</v>
      </c>
      <c r="E304" s="51">
        <v>43115</v>
      </c>
      <c r="F304" s="13" t="str">
        <f t="shared" si="5"/>
        <v>enero</v>
      </c>
      <c r="G304" s="71" t="s">
        <v>160</v>
      </c>
      <c r="H304" s="71" t="s">
        <v>17</v>
      </c>
      <c r="I304" s="71"/>
      <c r="J304" s="71">
        <v>18000000</v>
      </c>
      <c r="K304" s="71">
        <v>18000000</v>
      </c>
      <c r="L304" s="71" t="s">
        <v>392</v>
      </c>
      <c r="M304" s="71"/>
    </row>
    <row r="305" spans="1:13" ht="15" customHeight="1">
      <c r="A305" s="70" t="s">
        <v>13</v>
      </c>
      <c r="B305" s="70" t="s">
        <v>390</v>
      </c>
      <c r="C305" s="70"/>
      <c r="D305" s="71" t="s">
        <v>402</v>
      </c>
      <c r="E305" s="51">
        <v>43115</v>
      </c>
      <c r="F305" s="13" t="str">
        <f t="shared" si="5"/>
        <v>enero</v>
      </c>
      <c r="G305" s="71" t="s">
        <v>160</v>
      </c>
      <c r="H305" s="71" t="s">
        <v>17</v>
      </c>
      <c r="I305" s="71"/>
      <c r="J305" s="71">
        <v>20000000</v>
      </c>
      <c r="K305" s="71">
        <v>20000000</v>
      </c>
      <c r="L305" s="71" t="s">
        <v>392</v>
      </c>
      <c r="M305" s="71"/>
    </row>
    <row r="306" spans="1:13" ht="60" customHeight="1">
      <c r="A306" s="48" t="s">
        <v>70</v>
      </c>
      <c r="B306" s="48" t="s">
        <v>403</v>
      </c>
      <c r="C306" s="48"/>
      <c r="D306" s="48" t="s">
        <v>404</v>
      </c>
      <c r="E306" s="51" t="s">
        <v>107</v>
      </c>
      <c r="F306" s="13" t="str">
        <f t="shared" si="5"/>
        <v>validar enero</v>
      </c>
      <c r="G306" s="48" t="s">
        <v>109</v>
      </c>
      <c r="H306" s="48" t="s">
        <v>405</v>
      </c>
      <c r="I306" s="48"/>
      <c r="J306" s="79">
        <v>29804000000</v>
      </c>
      <c r="K306" s="79">
        <v>10769000000</v>
      </c>
      <c r="L306" s="48" t="s">
        <v>89</v>
      </c>
      <c r="M306" s="48" t="s">
        <v>108</v>
      </c>
    </row>
    <row r="307" spans="1:13" ht="60" customHeight="1">
      <c r="A307" s="48" t="s">
        <v>70</v>
      </c>
      <c r="B307" s="48" t="s">
        <v>403</v>
      </c>
      <c r="C307" s="48"/>
      <c r="D307" s="48" t="s">
        <v>406</v>
      </c>
      <c r="E307" s="51">
        <v>43344</v>
      </c>
      <c r="F307" s="13" t="str">
        <f t="shared" si="5"/>
        <v>septiembre</v>
      </c>
      <c r="G307" s="48"/>
      <c r="H307" s="48" t="s">
        <v>405</v>
      </c>
      <c r="I307" s="48"/>
      <c r="J307" s="79" t="s">
        <v>407</v>
      </c>
      <c r="K307" s="79">
        <v>0</v>
      </c>
      <c r="L307" s="48" t="s">
        <v>89</v>
      </c>
      <c r="M307" s="48"/>
    </row>
    <row r="308" spans="1:13" ht="60" customHeight="1">
      <c r="A308" s="48" t="s">
        <v>70</v>
      </c>
      <c r="B308" s="48" t="s">
        <v>403</v>
      </c>
      <c r="C308" s="48"/>
      <c r="D308" s="48" t="s">
        <v>408</v>
      </c>
      <c r="E308" s="51">
        <v>43313</v>
      </c>
      <c r="F308" s="13" t="str">
        <f t="shared" si="5"/>
        <v>agosto</v>
      </c>
      <c r="G308" s="48" t="s">
        <v>109</v>
      </c>
      <c r="H308" s="48" t="s">
        <v>405</v>
      </c>
      <c r="I308" s="48"/>
      <c r="J308" s="79">
        <v>100000000</v>
      </c>
      <c r="K308" s="79">
        <v>100000000</v>
      </c>
      <c r="L308" s="48" t="s">
        <v>89</v>
      </c>
      <c r="M308" s="48" t="s">
        <v>108</v>
      </c>
    </row>
    <row r="309" spans="1:13" ht="15" customHeight="1">
      <c r="A309" s="70" t="s">
        <v>13</v>
      </c>
      <c r="B309" s="70" t="s">
        <v>409</v>
      </c>
      <c r="C309" s="70"/>
      <c r="D309" s="71" t="s">
        <v>410</v>
      </c>
      <c r="E309" s="51">
        <v>43343</v>
      </c>
      <c r="F309" s="13" t="str">
        <f t="shared" si="5"/>
        <v>agosto</v>
      </c>
      <c r="G309" s="71" t="s">
        <v>118</v>
      </c>
      <c r="H309" s="71" t="s">
        <v>17</v>
      </c>
      <c r="I309" s="71"/>
      <c r="J309" s="71">
        <v>2600000</v>
      </c>
      <c r="K309" s="71">
        <v>2600000</v>
      </c>
      <c r="L309" s="71" t="s">
        <v>18</v>
      </c>
      <c r="M309" s="71"/>
    </row>
    <row r="310" spans="1:13" ht="30" customHeight="1">
      <c r="A310" s="70" t="s">
        <v>13</v>
      </c>
      <c r="B310" s="70" t="s">
        <v>409</v>
      </c>
      <c r="C310" s="70"/>
      <c r="D310" s="71" t="s">
        <v>411</v>
      </c>
      <c r="E310" s="51">
        <v>43327</v>
      </c>
      <c r="F310" s="13" t="str">
        <f t="shared" si="5"/>
        <v>agosto</v>
      </c>
      <c r="G310" s="71" t="s">
        <v>181</v>
      </c>
      <c r="H310" s="71" t="s">
        <v>17</v>
      </c>
      <c r="I310" s="71"/>
      <c r="J310" s="71">
        <v>1500000</v>
      </c>
      <c r="K310" s="71">
        <v>1500000</v>
      </c>
      <c r="L310" s="71" t="s">
        <v>18</v>
      </c>
      <c r="M310" s="71"/>
    </row>
    <row r="311" spans="1:13" ht="30" customHeight="1">
      <c r="A311" s="70" t="s">
        <v>13</v>
      </c>
      <c r="B311" s="70" t="s">
        <v>409</v>
      </c>
      <c r="C311" s="70"/>
      <c r="D311" s="71" t="s">
        <v>412</v>
      </c>
      <c r="E311" s="51">
        <v>43101</v>
      </c>
      <c r="F311" s="13" t="str">
        <f t="shared" si="5"/>
        <v>enero</v>
      </c>
      <c r="G311" s="71" t="s">
        <v>26</v>
      </c>
      <c r="H311" s="71" t="s">
        <v>17</v>
      </c>
      <c r="I311" s="71"/>
      <c r="J311" s="71">
        <v>11019017</v>
      </c>
      <c r="K311" s="71">
        <v>11019017</v>
      </c>
      <c r="L311" s="71" t="s">
        <v>18</v>
      </c>
      <c r="M311" s="71"/>
    </row>
    <row r="312" spans="1:13" ht="60" customHeight="1">
      <c r="A312" s="48" t="s">
        <v>13</v>
      </c>
      <c r="B312" s="48" t="s">
        <v>413</v>
      </c>
      <c r="C312" s="48"/>
      <c r="D312" s="48" t="s">
        <v>414</v>
      </c>
      <c r="E312" s="51">
        <v>43374</v>
      </c>
      <c r="F312" s="13" t="str">
        <f t="shared" si="5"/>
        <v>octubre</v>
      </c>
      <c r="G312" s="48" t="s">
        <v>26</v>
      </c>
      <c r="H312" s="48" t="s">
        <v>17</v>
      </c>
      <c r="I312" s="48"/>
      <c r="J312" s="72">
        <v>1500000</v>
      </c>
      <c r="K312" s="72">
        <v>1500000</v>
      </c>
      <c r="L312" s="48" t="s">
        <v>18</v>
      </c>
      <c r="M312" s="48"/>
    </row>
    <row r="313" spans="1:13" ht="90" customHeight="1">
      <c r="A313" s="48" t="s">
        <v>13</v>
      </c>
      <c r="B313" s="48" t="s">
        <v>413</v>
      </c>
      <c r="C313" s="48"/>
      <c r="D313" s="48" t="s">
        <v>415</v>
      </c>
      <c r="E313" s="51">
        <v>43160</v>
      </c>
      <c r="F313" s="13" t="str">
        <f t="shared" si="5"/>
        <v>marzo</v>
      </c>
      <c r="G313" s="48" t="s">
        <v>26</v>
      </c>
      <c r="H313" s="48" t="s">
        <v>76</v>
      </c>
      <c r="I313" s="48"/>
      <c r="J313" s="72">
        <v>188911972</v>
      </c>
      <c r="K313" s="72">
        <v>123831984</v>
      </c>
      <c r="L313" s="48" t="s">
        <v>89</v>
      </c>
      <c r="M313" s="48"/>
    </row>
    <row r="314" spans="1:13" ht="45" customHeight="1">
      <c r="A314" s="48" t="s">
        <v>153</v>
      </c>
      <c r="B314" s="48" t="s">
        <v>416</v>
      </c>
      <c r="C314" s="48"/>
      <c r="D314" s="48" t="s">
        <v>417</v>
      </c>
      <c r="E314" s="51">
        <v>43132</v>
      </c>
      <c r="F314" s="13" t="str">
        <f t="shared" si="5"/>
        <v>febrero</v>
      </c>
      <c r="G314" s="48" t="s">
        <v>418</v>
      </c>
      <c r="H314" s="48" t="s">
        <v>80</v>
      </c>
      <c r="I314" s="48"/>
      <c r="J314" s="72">
        <v>3924336000</v>
      </c>
      <c r="K314" s="82" t="s">
        <v>419</v>
      </c>
      <c r="L314" s="48" t="s">
        <v>89</v>
      </c>
      <c r="M314" s="48"/>
    </row>
    <row r="315" spans="1:13" ht="30" customHeight="1">
      <c r="A315" s="48" t="s">
        <v>168</v>
      </c>
      <c r="B315" s="48" t="s">
        <v>420</v>
      </c>
      <c r="C315" s="48"/>
      <c r="D315" s="48" t="s">
        <v>421</v>
      </c>
      <c r="E315" s="51">
        <v>43405</v>
      </c>
      <c r="F315" s="13" t="str">
        <f t="shared" si="5"/>
        <v>noviembre</v>
      </c>
      <c r="G315" s="48" t="s">
        <v>26</v>
      </c>
      <c r="H315" s="83" t="s">
        <v>17</v>
      </c>
      <c r="I315" s="48"/>
      <c r="J315" s="72">
        <v>38000000</v>
      </c>
      <c r="K315" s="72">
        <v>2000000</v>
      </c>
      <c r="L315" s="48" t="s">
        <v>89</v>
      </c>
      <c r="M315" s="48"/>
    </row>
    <row r="316" spans="1:13" ht="30" customHeight="1">
      <c r="A316" s="48" t="s">
        <v>168</v>
      </c>
      <c r="B316" s="48" t="s">
        <v>420</v>
      </c>
      <c r="C316" s="48"/>
      <c r="D316" s="48" t="s">
        <v>422</v>
      </c>
      <c r="E316" s="51">
        <v>43344</v>
      </c>
      <c r="F316" s="13" t="str">
        <f t="shared" si="5"/>
        <v>septiembre</v>
      </c>
      <c r="G316" s="48" t="s">
        <v>26</v>
      </c>
      <c r="H316" s="83" t="s">
        <v>17</v>
      </c>
      <c r="I316" s="48"/>
      <c r="J316" s="72">
        <v>12000000</v>
      </c>
      <c r="K316" s="72">
        <v>6000000</v>
      </c>
      <c r="L316" s="48" t="s">
        <v>89</v>
      </c>
      <c r="M316" s="48"/>
    </row>
    <row r="317" spans="1:13" ht="30" customHeight="1">
      <c r="A317" s="48" t="s">
        <v>168</v>
      </c>
      <c r="B317" s="48" t="s">
        <v>420</v>
      </c>
      <c r="C317" s="48"/>
      <c r="D317" s="48" t="s">
        <v>423</v>
      </c>
      <c r="E317" s="51">
        <v>43346</v>
      </c>
      <c r="F317" s="13" t="str">
        <f t="shared" si="5"/>
        <v>septiembre</v>
      </c>
      <c r="G317" s="48" t="s">
        <v>26</v>
      </c>
      <c r="H317" s="83" t="s">
        <v>17</v>
      </c>
      <c r="I317" s="48"/>
      <c r="J317" s="72">
        <v>24000000</v>
      </c>
      <c r="K317" s="72">
        <v>24000000</v>
      </c>
      <c r="L317" s="48" t="s">
        <v>18</v>
      </c>
      <c r="M317" s="48"/>
    </row>
    <row r="318" spans="1:13" ht="30" customHeight="1">
      <c r="A318" s="48" t="s">
        <v>168</v>
      </c>
      <c r="B318" s="48" t="s">
        <v>420</v>
      </c>
      <c r="C318" s="48"/>
      <c r="D318" s="48" t="s">
        <v>424</v>
      </c>
      <c r="E318" s="51">
        <v>43306</v>
      </c>
      <c r="F318" s="13" t="str">
        <f t="shared" si="5"/>
        <v>julio</v>
      </c>
      <c r="G318" s="48" t="s">
        <v>26</v>
      </c>
      <c r="H318" s="83" t="s">
        <v>17</v>
      </c>
      <c r="I318" s="48"/>
      <c r="J318" s="72">
        <v>25000000</v>
      </c>
      <c r="K318" s="72">
        <v>8000000</v>
      </c>
      <c r="L318" s="48" t="s">
        <v>89</v>
      </c>
      <c r="M318" s="48"/>
    </row>
    <row r="319" spans="1:13" ht="30" customHeight="1">
      <c r="A319" s="48" t="s">
        <v>168</v>
      </c>
      <c r="B319" s="48" t="s">
        <v>420</v>
      </c>
      <c r="C319" s="48"/>
      <c r="D319" s="48" t="s">
        <v>425</v>
      </c>
      <c r="E319" s="51">
        <v>43321</v>
      </c>
      <c r="F319" s="13" t="str">
        <f t="shared" si="5"/>
        <v>agosto</v>
      </c>
      <c r="G319" s="48" t="s">
        <v>26</v>
      </c>
      <c r="H319" s="83" t="s">
        <v>76</v>
      </c>
      <c r="I319" s="48"/>
      <c r="J319" s="72">
        <v>200000000</v>
      </c>
      <c r="K319" s="72">
        <v>200000000</v>
      </c>
      <c r="L319" s="48" t="s">
        <v>18</v>
      </c>
      <c r="M319" s="48"/>
    </row>
    <row r="320" spans="1:13" ht="30" customHeight="1">
      <c r="A320" s="48" t="s">
        <v>168</v>
      </c>
      <c r="B320" s="48" t="s">
        <v>420</v>
      </c>
      <c r="C320" s="48"/>
      <c r="D320" s="48" t="s">
        <v>426</v>
      </c>
      <c r="E320" s="51">
        <v>43297</v>
      </c>
      <c r="F320" s="13" t="str">
        <f t="shared" si="5"/>
        <v>julio</v>
      </c>
      <c r="G320" s="48" t="s">
        <v>26</v>
      </c>
      <c r="H320" s="83" t="s">
        <v>76</v>
      </c>
      <c r="I320" s="48"/>
      <c r="J320" s="72">
        <v>140000000</v>
      </c>
      <c r="K320" s="72">
        <v>140000000</v>
      </c>
      <c r="L320" s="48" t="s">
        <v>18</v>
      </c>
      <c r="M320" s="48"/>
    </row>
    <row r="321" spans="1:13" ht="30" customHeight="1">
      <c r="A321" s="48" t="s">
        <v>168</v>
      </c>
      <c r="B321" s="48" t="s">
        <v>420</v>
      </c>
      <c r="C321" s="48"/>
      <c r="D321" s="48" t="s">
        <v>427</v>
      </c>
      <c r="E321" s="51">
        <v>43290</v>
      </c>
      <c r="F321" s="13" t="str">
        <f t="shared" si="5"/>
        <v>julio</v>
      </c>
      <c r="G321" s="48" t="s">
        <v>26</v>
      </c>
      <c r="H321" s="83" t="s">
        <v>17</v>
      </c>
      <c r="I321" s="48"/>
      <c r="J321" s="72">
        <v>21000000</v>
      </c>
      <c r="K321" s="72">
        <v>13458880</v>
      </c>
      <c r="L321" s="48" t="s">
        <v>89</v>
      </c>
      <c r="M321" s="48"/>
    </row>
    <row r="322" spans="1:13" ht="30" customHeight="1">
      <c r="A322" s="48" t="s">
        <v>168</v>
      </c>
      <c r="B322" s="48" t="s">
        <v>420</v>
      </c>
      <c r="C322" s="48"/>
      <c r="D322" s="48" t="s">
        <v>428</v>
      </c>
      <c r="E322" s="51">
        <v>43290</v>
      </c>
      <c r="F322" s="13" t="str">
        <f t="shared" ref="F322:F385" si="6">TEXT(E322,"mmmm")</f>
        <v>julio</v>
      </c>
      <c r="G322" s="48" t="s">
        <v>26</v>
      </c>
      <c r="H322" s="83" t="s">
        <v>17</v>
      </c>
      <c r="I322" s="48"/>
      <c r="J322" s="72">
        <v>52000000</v>
      </c>
      <c r="K322" s="72">
        <v>25322436</v>
      </c>
      <c r="L322" s="48" t="s">
        <v>89</v>
      </c>
      <c r="M322" s="48"/>
    </row>
    <row r="323" spans="1:13" ht="30" customHeight="1">
      <c r="A323" s="48" t="s">
        <v>168</v>
      </c>
      <c r="B323" s="48" t="s">
        <v>420</v>
      </c>
      <c r="C323" s="48"/>
      <c r="D323" s="48" t="s">
        <v>429</v>
      </c>
      <c r="E323" s="51">
        <v>43435</v>
      </c>
      <c r="F323" s="13" t="str">
        <f t="shared" si="6"/>
        <v>diciembre</v>
      </c>
      <c r="G323" s="48" t="s">
        <v>26</v>
      </c>
      <c r="H323" s="83" t="s">
        <v>17</v>
      </c>
      <c r="I323" s="48"/>
      <c r="J323" s="72">
        <v>750000000</v>
      </c>
      <c r="K323" s="72">
        <v>750000000</v>
      </c>
      <c r="L323" s="48" t="s">
        <v>89</v>
      </c>
      <c r="M323" s="48"/>
    </row>
    <row r="324" spans="1:13" ht="30" customHeight="1">
      <c r="A324" s="48" t="s">
        <v>168</v>
      </c>
      <c r="B324" s="48" t="s">
        <v>420</v>
      </c>
      <c r="C324" s="48"/>
      <c r="D324" s="48" t="s">
        <v>430</v>
      </c>
      <c r="E324" s="51">
        <v>43313</v>
      </c>
      <c r="F324" s="13" t="str">
        <f t="shared" si="6"/>
        <v>agosto</v>
      </c>
      <c r="G324" s="48" t="s">
        <v>26</v>
      </c>
      <c r="H324" s="83" t="s">
        <v>76</v>
      </c>
      <c r="I324" s="48"/>
      <c r="J324" s="72">
        <v>300000000</v>
      </c>
      <c r="K324" s="72">
        <v>21100000</v>
      </c>
      <c r="L324" s="48" t="s">
        <v>89</v>
      </c>
      <c r="M324" s="48"/>
    </row>
    <row r="325" spans="1:13" ht="30" customHeight="1">
      <c r="A325" s="48" t="s">
        <v>168</v>
      </c>
      <c r="B325" s="48" t="s">
        <v>420</v>
      </c>
      <c r="C325" s="48"/>
      <c r="D325" s="48" t="s">
        <v>431</v>
      </c>
      <c r="E325" s="51">
        <v>43301</v>
      </c>
      <c r="F325" s="13" t="str">
        <f t="shared" si="6"/>
        <v>julio</v>
      </c>
      <c r="G325" s="48" t="s">
        <v>26</v>
      </c>
      <c r="H325" s="83" t="s">
        <v>17</v>
      </c>
      <c r="I325" s="48"/>
      <c r="J325" s="72">
        <v>401000000</v>
      </c>
      <c r="K325" s="72">
        <v>101000000</v>
      </c>
      <c r="L325" s="48" t="s">
        <v>89</v>
      </c>
      <c r="M325" s="48"/>
    </row>
    <row r="326" spans="1:13" ht="30" customHeight="1">
      <c r="A326" s="48" t="s">
        <v>168</v>
      </c>
      <c r="B326" s="48" t="s">
        <v>420</v>
      </c>
      <c r="C326" s="48"/>
      <c r="D326" s="48" t="s">
        <v>432</v>
      </c>
      <c r="E326" s="51">
        <v>43374</v>
      </c>
      <c r="F326" s="13" t="str">
        <f t="shared" si="6"/>
        <v>octubre</v>
      </c>
      <c r="G326" s="48" t="s">
        <v>26</v>
      </c>
      <c r="H326" s="83" t="s">
        <v>17</v>
      </c>
      <c r="I326" s="48"/>
      <c r="J326" s="72">
        <v>645420000</v>
      </c>
      <c r="K326" s="72">
        <v>645420000</v>
      </c>
      <c r="L326" s="48" t="s">
        <v>18</v>
      </c>
      <c r="M326" s="48"/>
    </row>
    <row r="327" spans="1:13" ht="30" customHeight="1">
      <c r="A327" s="48" t="s">
        <v>168</v>
      </c>
      <c r="B327" s="48" t="s">
        <v>420</v>
      </c>
      <c r="C327" s="48"/>
      <c r="D327" s="48" t="s">
        <v>433</v>
      </c>
      <c r="E327" s="51">
        <v>43298</v>
      </c>
      <c r="F327" s="13" t="str">
        <f t="shared" si="6"/>
        <v>julio</v>
      </c>
      <c r="G327" s="48" t="s">
        <v>26</v>
      </c>
      <c r="H327" s="83" t="s">
        <v>17</v>
      </c>
      <c r="I327" s="48"/>
      <c r="J327" s="72">
        <v>735000000</v>
      </c>
      <c r="K327" s="72">
        <v>735000000</v>
      </c>
      <c r="L327" s="48" t="s">
        <v>18</v>
      </c>
      <c r="M327" s="48"/>
    </row>
    <row r="328" spans="1:13" ht="30" customHeight="1">
      <c r="A328" s="48" t="s">
        <v>168</v>
      </c>
      <c r="B328" s="48" t="s">
        <v>420</v>
      </c>
      <c r="C328" s="48"/>
      <c r="D328" s="48" t="s">
        <v>434</v>
      </c>
      <c r="E328" s="51">
        <v>43269</v>
      </c>
      <c r="F328" s="13" t="str">
        <f t="shared" si="6"/>
        <v>junio</v>
      </c>
      <c r="G328" s="48" t="s">
        <v>268</v>
      </c>
      <c r="H328" s="83" t="s">
        <v>76</v>
      </c>
      <c r="I328" s="48"/>
      <c r="J328" s="72">
        <v>350000000</v>
      </c>
      <c r="K328" s="72">
        <v>350000000</v>
      </c>
      <c r="L328" s="48" t="s">
        <v>18</v>
      </c>
      <c r="M328" s="48"/>
    </row>
    <row r="329" spans="1:13" ht="30" customHeight="1">
      <c r="A329" s="48" t="s">
        <v>168</v>
      </c>
      <c r="B329" s="48" t="s">
        <v>420</v>
      </c>
      <c r="C329" s="48"/>
      <c r="D329" s="48" t="s">
        <v>435</v>
      </c>
      <c r="E329" s="51">
        <v>43344</v>
      </c>
      <c r="F329" s="13" t="str">
        <f t="shared" si="6"/>
        <v>septiembre</v>
      </c>
      <c r="G329" s="48" t="s">
        <v>26</v>
      </c>
      <c r="H329" s="83" t="s">
        <v>436</v>
      </c>
      <c r="I329" s="48"/>
      <c r="J329" s="72">
        <v>38000000</v>
      </c>
      <c r="K329" s="72">
        <v>11447130</v>
      </c>
      <c r="L329" s="48" t="s">
        <v>89</v>
      </c>
      <c r="M329" s="48"/>
    </row>
    <row r="330" spans="1:13" ht="30" customHeight="1">
      <c r="A330" s="48" t="s">
        <v>168</v>
      </c>
      <c r="B330" s="48" t="s">
        <v>420</v>
      </c>
      <c r="C330" s="48"/>
      <c r="D330" s="48" t="s">
        <v>437</v>
      </c>
      <c r="E330" s="51">
        <v>43102</v>
      </c>
      <c r="F330" s="13" t="str">
        <f t="shared" si="6"/>
        <v>enero</v>
      </c>
      <c r="G330" s="48" t="s">
        <v>438</v>
      </c>
      <c r="H330" s="83" t="s">
        <v>76</v>
      </c>
      <c r="I330" s="48"/>
      <c r="J330" s="72">
        <v>313043000</v>
      </c>
      <c r="K330" s="72">
        <v>345556000</v>
      </c>
      <c r="L330" s="48" t="s">
        <v>18</v>
      </c>
      <c r="M330" s="48"/>
    </row>
    <row r="331" spans="1:13" ht="30" customHeight="1">
      <c r="A331" s="48" t="s">
        <v>168</v>
      </c>
      <c r="B331" s="48" t="s">
        <v>420</v>
      </c>
      <c r="C331" s="48"/>
      <c r="D331" s="48" t="s">
        <v>439</v>
      </c>
      <c r="E331" s="51">
        <v>43102</v>
      </c>
      <c r="F331" s="13" t="str">
        <f t="shared" si="6"/>
        <v>enero</v>
      </c>
      <c r="G331" s="48" t="s">
        <v>26</v>
      </c>
      <c r="H331" s="83" t="s">
        <v>76</v>
      </c>
      <c r="I331" s="48"/>
      <c r="J331" s="72">
        <v>32513000</v>
      </c>
      <c r="K331" s="72">
        <v>32513000</v>
      </c>
      <c r="L331" s="48" t="s">
        <v>18</v>
      </c>
      <c r="M331" s="48"/>
    </row>
    <row r="332" spans="1:13" ht="30" customHeight="1">
      <c r="A332" s="48" t="s">
        <v>168</v>
      </c>
      <c r="B332" s="48" t="s">
        <v>420</v>
      </c>
      <c r="C332" s="48"/>
      <c r="D332" s="48" t="s">
        <v>440</v>
      </c>
      <c r="E332" s="51">
        <v>43102</v>
      </c>
      <c r="F332" s="13" t="str">
        <f t="shared" si="6"/>
        <v>enero</v>
      </c>
      <c r="G332" s="48" t="s">
        <v>26</v>
      </c>
      <c r="H332" s="83" t="s">
        <v>17</v>
      </c>
      <c r="I332" s="48"/>
      <c r="J332" s="72">
        <v>26000000</v>
      </c>
      <c r="K332" s="72">
        <v>26000000</v>
      </c>
      <c r="L332" s="48" t="s">
        <v>18</v>
      </c>
      <c r="M332" s="48"/>
    </row>
    <row r="333" spans="1:13" ht="30" customHeight="1">
      <c r="A333" s="48" t="s">
        <v>168</v>
      </c>
      <c r="B333" s="48" t="s">
        <v>420</v>
      </c>
      <c r="C333" s="48"/>
      <c r="D333" s="48" t="s">
        <v>441</v>
      </c>
      <c r="E333" s="51">
        <v>43102</v>
      </c>
      <c r="F333" s="13" t="str">
        <f t="shared" si="6"/>
        <v>enero</v>
      </c>
      <c r="G333" s="48" t="s">
        <v>26</v>
      </c>
      <c r="H333" s="83" t="s">
        <v>17</v>
      </c>
      <c r="I333" s="48"/>
      <c r="J333" s="72">
        <v>27500000</v>
      </c>
      <c r="K333" s="72">
        <v>27500000</v>
      </c>
      <c r="L333" s="48" t="s">
        <v>89</v>
      </c>
      <c r="M333" s="48"/>
    </row>
    <row r="334" spans="1:13" ht="30" customHeight="1">
      <c r="A334" s="48" t="s">
        <v>168</v>
      </c>
      <c r="B334" s="48" t="s">
        <v>420</v>
      </c>
      <c r="C334" s="48"/>
      <c r="D334" s="48" t="s">
        <v>442</v>
      </c>
      <c r="E334" s="51">
        <v>43102</v>
      </c>
      <c r="F334" s="13" t="str">
        <f t="shared" si="6"/>
        <v>enero</v>
      </c>
      <c r="G334" s="48" t="s">
        <v>22</v>
      </c>
      <c r="H334" s="83" t="s">
        <v>17</v>
      </c>
      <c r="I334" s="48"/>
      <c r="J334" s="72">
        <v>27420000</v>
      </c>
      <c r="K334" s="72">
        <v>27420000</v>
      </c>
      <c r="L334" s="48" t="s">
        <v>18</v>
      </c>
      <c r="M334" s="48"/>
    </row>
    <row r="335" spans="1:13" ht="30" customHeight="1">
      <c r="A335" s="48" t="s">
        <v>168</v>
      </c>
      <c r="B335" s="48" t="s">
        <v>420</v>
      </c>
      <c r="C335" s="48"/>
      <c r="D335" s="48" t="s">
        <v>443</v>
      </c>
      <c r="E335" s="51">
        <v>43102</v>
      </c>
      <c r="F335" s="13" t="str">
        <f t="shared" si="6"/>
        <v>enero</v>
      </c>
      <c r="G335" s="48" t="s">
        <v>244</v>
      </c>
      <c r="H335" s="83" t="s">
        <v>17</v>
      </c>
      <c r="I335" s="48"/>
      <c r="J335" s="72">
        <v>12500000</v>
      </c>
      <c r="K335" s="72">
        <v>10500000</v>
      </c>
      <c r="L335" s="48" t="s">
        <v>89</v>
      </c>
      <c r="M335" s="48"/>
    </row>
    <row r="336" spans="1:13" ht="30" customHeight="1">
      <c r="A336" s="48" t="s">
        <v>168</v>
      </c>
      <c r="B336" s="48" t="s">
        <v>420</v>
      </c>
      <c r="C336" s="48"/>
      <c r="D336" s="48" t="s">
        <v>444</v>
      </c>
      <c r="E336" s="51">
        <v>43102</v>
      </c>
      <c r="F336" s="13" t="str">
        <f t="shared" si="6"/>
        <v>enero</v>
      </c>
      <c r="G336" s="48" t="s">
        <v>244</v>
      </c>
      <c r="H336" s="83" t="s">
        <v>17</v>
      </c>
      <c r="I336" s="48"/>
      <c r="J336" s="72">
        <v>60000000</v>
      </c>
      <c r="K336" s="72">
        <v>49500000</v>
      </c>
      <c r="L336" s="48" t="s">
        <v>89</v>
      </c>
      <c r="M336" s="48"/>
    </row>
    <row r="337" spans="1:13" ht="30" customHeight="1">
      <c r="A337" s="48" t="s">
        <v>168</v>
      </c>
      <c r="B337" s="48" t="s">
        <v>420</v>
      </c>
      <c r="C337" s="48"/>
      <c r="D337" s="48" t="s">
        <v>445</v>
      </c>
      <c r="E337" s="51">
        <v>43102</v>
      </c>
      <c r="F337" s="13" t="str">
        <f t="shared" si="6"/>
        <v>enero</v>
      </c>
      <c r="G337" s="48" t="s">
        <v>26</v>
      </c>
      <c r="H337" s="83" t="s">
        <v>76</v>
      </c>
      <c r="I337" s="48"/>
      <c r="J337" s="72">
        <v>235000000</v>
      </c>
      <c r="K337" s="72">
        <v>214000000</v>
      </c>
      <c r="L337" s="48" t="s">
        <v>89</v>
      </c>
      <c r="M337" s="48"/>
    </row>
    <row r="338" spans="1:13" ht="30" customHeight="1">
      <c r="A338" s="48" t="s">
        <v>168</v>
      </c>
      <c r="B338" s="48" t="s">
        <v>420</v>
      </c>
      <c r="C338" s="48"/>
      <c r="D338" s="48" t="s">
        <v>446</v>
      </c>
      <c r="E338" s="51">
        <v>43102</v>
      </c>
      <c r="F338" s="13" t="str">
        <f t="shared" si="6"/>
        <v>enero</v>
      </c>
      <c r="G338" s="48" t="s">
        <v>26</v>
      </c>
      <c r="H338" s="83" t="s">
        <v>17</v>
      </c>
      <c r="I338" s="48"/>
      <c r="J338" s="72">
        <v>32496000</v>
      </c>
      <c r="K338" s="72">
        <v>32496000</v>
      </c>
      <c r="L338" s="48" t="s">
        <v>89</v>
      </c>
      <c r="M338" s="48"/>
    </row>
    <row r="339" spans="1:13" ht="30" customHeight="1">
      <c r="A339" s="48" t="s">
        <v>168</v>
      </c>
      <c r="B339" s="48" t="s">
        <v>420</v>
      </c>
      <c r="C339" s="48"/>
      <c r="D339" s="48" t="s">
        <v>447</v>
      </c>
      <c r="E339" s="51">
        <v>43102</v>
      </c>
      <c r="F339" s="13" t="str">
        <f t="shared" si="6"/>
        <v>enero</v>
      </c>
      <c r="G339" s="48" t="s">
        <v>448</v>
      </c>
      <c r="H339" s="83" t="s">
        <v>17</v>
      </c>
      <c r="I339" s="48"/>
      <c r="J339" s="72">
        <v>18609000</v>
      </c>
      <c r="K339" s="72">
        <v>18609000</v>
      </c>
      <c r="L339" s="48" t="s">
        <v>18</v>
      </c>
      <c r="M339" s="48"/>
    </row>
    <row r="340" spans="1:13" ht="30" customHeight="1">
      <c r="A340" s="48" t="s">
        <v>168</v>
      </c>
      <c r="B340" s="48" t="s">
        <v>420</v>
      </c>
      <c r="C340" s="48"/>
      <c r="D340" s="48" t="s">
        <v>449</v>
      </c>
      <c r="E340" s="51">
        <v>43102</v>
      </c>
      <c r="F340" s="13" t="str">
        <f t="shared" si="6"/>
        <v>enero</v>
      </c>
      <c r="G340" s="48" t="s">
        <v>26</v>
      </c>
      <c r="H340" s="83" t="s">
        <v>17</v>
      </c>
      <c r="I340" s="48"/>
      <c r="J340" s="72">
        <v>17960250</v>
      </c>
      <c r="K340" s="72">
        <v>17960250</v>
      </c>
      <c r="L340" s="48" t="s">
        <v>18</v>
      </c>
      <c r="M340" s="48"/>
    </row>
    <row r="341" spans="1:13" ht="30" customHeight="1">
      <c r="A341" s="48" t="s">
        <v>168</v>
      </c>
      <c r="B341" s="48" t="s">
        <v>420</v>
      </c>
      <c r="C341" s="48"/>
      <c r="D341" s="48" t="s">
        <v>450</v>
      </c>
      <c r="E341" s="51">
        <v>43102</v>
      </c>
      <c r="F341" s="13" t="str">
        <f t="shared" si="6"/>
        <v>enero</v>
      </c>
      <c r="G341" s="48" t="s">
        <v>26</v>
      </c>
      <c r="H341" s="83" t="s">
        <v>17</v>
      </c>
      <c r="I341" s="48"/>
      <c r="J341" s="72">
        <v>21275000</v>
      </c>
      <c r="K341" s="72">
        <v>21275000</v>
      </c>
      <c r="L341" s="48" t="s">
        <v>18</v>
      </c>
      <c r="M341" s="48"/>
    </row>
    <row r="342" spans="1:13" ht="30" customHeight="1">
      <c r="A342" s="48" t="s">
        <v>168</v>
      </c>
      <c r="B342" s="48" t="s">
        <v>420</v>
      </c>
      <c r="C342" s="48"/>
      <c r="D342" s="48" t="s">
        <v>451</v>
      </c>
      <c r="E342" s="51">
        <v>43102</v>
      </c>
      <c r="F342" s="13" t="str">
        <f t="shared" si="6"/>
        <v>enero</v>
      </c>
      <c r="G342" s="48" t="s">
        <v>26</v>
      </c>
      <c r="H342" s="83" t="s">
        <v>17</v>
      </c>
      <c r="I342" s="48"/>
      <c r="J342" s="72">
        <v>25500000</v>
      </c>
      <c r="K342" s="72">
        <v>25500000</v>
      </c>
      <c r="L342" s="48" t="s">
        <v>18</v>
      </c>
      <c r="M342" s="48"/>
    </row>
    <row r="343" spans="1:13" ht="30" customHeight="1">
      <c r="A343" s="48" t="s">
        <v>168</v>
      </c>
      <c r="B343" s="48" t="s">
        <v>420</v>
      </c>
      <c r="C343" s="48"/>
      <c r="D343" s="48" t="s">
        <v>452</v>
      </c>
      <c r="E343" s="51">
        <v>43102</v>
      </c>
      <c r="F343" s="13" t="str">
        <f t="shared" si="6"/>
        <v>enero</v>
      </c>
      <c r="G343" s="48" t="s">
        <v>244</v>
      </c>
      <c r="H343" s="83" t="s">
        <v>17</v>
      </c>
      <c r="I343" s="48"/>
      <c r="J343" s="72">
        <v>2461678</v>
      </c>
      <c r="K343" s="72">
        <v>2461678</v>
      </c>
      <c r="L343" s="48" t="s">
        <v>18</v>
      </c>
      <c r="M343" s="48"/>
    </row>
    <row r="344" spans="1:13" ht="30" customHeight="1">
      <c r="A344" s="48" t="s">
        <v>168</v>
      </c>
      <c r="B344" s="48" t="s">
        <v>420</v>
      </c>
      <c r="C344" s="48"/>
      <c r="D344" s="48" t="s">
        <v>453</v>
      </c>
      <c r="E344" s="51">
        <v>43102</v>
      </c>
      <c r="F344" s="13" t="str">
        <f t="shared" si="6"/>
        <v>enero</v>
      </c>
      <c r="G344" s="48" t="s">
        <v>26</v>
      </c>
      <c r="H344" s="83" t="s">
        <v>80</v>
      </c>
      <c r="I344" s="48"/>
      <c r="J344" s="72">
        <v>431899650.00000006</v>
      </c>
      <c r="K344" s="72">
        <v>431899650.00000006</v>
      </c>
      <c r="L344" s="48" t="s">
        <v>18</v>
      </c>
      <c r="M344" s="48"/>
    </row>
    <row r="345" spans="1:13" ht="30" customHeight="1">
      <c r="A345" s="48" t="s">
        <v>168</v>
      </c>
      <c r="B345" s="48" t="s">
        <v>420</v>
      </c>
      <c r="C345" s="48"/>
      <c r="D345" s="48" t="s">
        <v>454</v>
      </c>
      <c r="E345" s="51">
        <v>43102</v>
      </c>
      <c r="F345" s="13" t="str">
        <f t="shared" si="6"/>
        <v>enero</v>
      </c>
      <c r="G345" s="48" t="s">
        <v>26</v>
      </c>
      <c r="H345" s="83" t="s">
        <v>17</v>
      </c>
      <c r="I345" s="48"/>
      <c r="J345" s="72">
        <v>30571200</v>
      </c>
      <c r="K345" s="72">
        <v>30571200</v>
      </c>
      <c r="L345" s="48" t="s">
        <v>18</v>
      </c>
      <c r="M345" s="48"/>
    </row>
    <row r="346" spans="1:13" ht="30" customHeight="1">
      <c r="A346" s="48" t="s">
        <v>168</v>
      </c>
      <c r="B346" s="48" t="s">
        <v>420</v>
      </c>
      <c r="C346" s="48"/>
      <c r="D346" s="48" t="s">
        <v>455</v>
      </c>
      <c r="E346" s="51">
        <v>43102</v>
      </c>
      <c r="F346" s="13" t="str">
        <f t="shared" si="6"/>
        <v>enero</v>
      </c>
      <c r="G346" s="48" t="s">
        <v>26</v>
      </c>
      <c r="H346" s="83" t="s">
        <v>17</v>
      </c>
      <c r="I346" s="48"/>
      <c r="J346" s="72">
        <v>37254381</v>
      </c>
      <c r="K346" s="72">
        <v>37254381</v>
      </c>
      <c r="L346" s="48" t="s">
        <v>18</v>
      </c>
      <c r="M346" s="48"/>
    </row>
    <row r="347" spans="1:13" ht="30" customHeight="1">
      <c r="A347" s="48" t="s">
        <v>168</v>
      </c>
      <c r="B347" s="48" t="s">
        <v>420</v>
      </c>
      <c r="C347" s="48"/>
      <c r="D347" s="48" t="s">
        <v>456</v>
      </c>
      <c r="E347" s="51">
        <v>43102</v>
      </c>
      <c r="F347" s="13" t="str">
        <f t="shared" si="6"/>
        <v>enero</v>
      </c>
      <c r="G347" s="48" t="s">
        <v>26</v>
      </c>
      <c r="H347" s="83" t="s">
        <v>17</v>
      </c>
      <c r="I347" s="48"/>
      <c r="J347" s="72">
        <v>443000000</v>
      </c>
      <c r="K347" s="72">
        <v>443000000</v>
      </c>
      <c r="L347" s="48" t="s">
        <v>18</v>
      </c>
      <c r="M347" s="48"/>
    </row>
    <row r="348" spans="1:13" ht="30" customHeight="1">
      <c r="A348" s="48" t="s">
        <v>168</v>
      </c>
      <c r="B348" s="48" t="s">
        <v>420</v>
      </c>
      <c r="C348" s="48"/>
      <c r="D348" s="48" t="s">
        <v>457</v>
      </c>
      <c r="E348" s="51">
        <v>43102</v>
      </c>
      <c r="F348" s="13" t="str">
        <f t="shared" si="6"/>
        <v>enero</v>
      </c>
      <c r="G348" s="48" t="s">
        <v>26</v>
      </c>
      <c r="H348" s="83" t="s">
        <v>17</v>
      </c>
      <c r="I348" s="48"/>
      <c r="J348" s="72">
        <v>200000000</v>
      </c>
      <c r="K348" s="72">
        <v>200000000</v>
      </c>
      <c r="L348" s="48" t="s">
        <v>18</v>
      </c>
      <c r="M348" s="48"/>
    </row>
    <row r="349" spans="1:13" ht="30" customHeight="1">
      <c r="A349" s="48" t="s">
        <v>168</v>
      </c>
      <c r="B349" s="48" t="s">
        <v>420</v>
      </c>
      <c r="C349" s="48"/>
      <c r="D349" s="48" t="s">
        <v>458</v>
      </c>
      <c r="E349" s="51">
        <v>43282</v>
      </c>
      <c r="F349" s="13" t="str">
        <f t="shared" si="6"/>
        <v>julio</v>
      </c>
      <c r="G349" s="48" t="s">
        <v>26</v>
      </c>
      <c r="H349" s="83" t="s">
        <v>17</v>
      </c>
      <c r="I349" s="48"/>
      <c r="J349" s="72">
        <v>64923068</v>
      </c>
      <c r="K349" s="72">
        <v>58523068</v>
      </c>
      <c r="L349" s="48" t="s">
        <v>89</v>
      </c>
      <c r="M349" s="48"/>
    </row>
    <row r="350" spans="1:13" ht="30" customHeight="1">
      <c r="A350" s="48" t="s">
        <v>168</v>
      </c>
      <c r="B350" s="48" t="s">
        <v>420</v>
      </c>
      <c r="C350" s="48"/>
      <c r="D350" s="48" t="s">
        <v>459</v>
      </c>
      <c r="E350" s="51">
        <v>43276</v>
      </c>
      <c r="F350" s="13" t="str">
        <f t="shared" si="6"/>
        <v>junio</v>
      </c>
      <c r="G350" s="48" t="s">
        <v>118</v>
      </c>
      <c r="H350" s="83" t="s">
        <v>76</v>
      </c>
      <c r="I350" s="48"/>
      <c r="J350" s="72">
        <v>174000000</v>
      </c>
      <c r="K350" s="72">
        <v>174000000</v>
      </c>
      <c r="L350" s="48" t="s">
        <v>18</v>
      </c>
      <c r="M350" s="48"/>
    </row>
    <row r="351" spans="1:13" ht="30" customHeight="1">
      <c r="A351" s="48" t="s">
        <v>168</v>
      </c>
      <c r="B351" s="48" t="s">
        <v>420</v>
      </c>
      <c r="C351" s="48"/>
      <c r="D351" s="48" t="s">
        <v>460</v>
      </c>
      <c r="E351" s="51">
        <v>43313</v>
      </c>
      <c r="F351" s="13" t="str">
        <f t="shared" si="6"/>
        <v>agosto</v>
      </c>
      <c r="G351" s="48" t="s">
        <v>268</v>
      </c>
      <c r="H351" s="83" t="s">
        <v>76</v>
      </c>
      <c r="I351" s="48"/>
      <c r="J351" s="72">
        <v>330000000</v>
      </c>
      <c r="K351" s="72">
        <v>330000000</v>
      </c>
      <c r="L351" s="48" t="s">
        <v>18</v>
      </c>
      <c r="M351" s="48"/>
    </row>
    <row r="352" spans="1:13" ht="30" customHeight="1">
      <c r="A352" s="48" t="s">
        <v>168</v>
      </c>
      <c r="B352" s="48" t="s">
        <v>420</v>
      </c>
      <c r="C352" s="48"/>
      <c r="D352" s="48" t="s">
        <v>461</v>
      </c>
      <c r="E352" s="51">
        <v>43313</v>
      </c>
      <c r="F352" s="13" t="str">
        <f t="shared" si="6"/>
        <v>agosto</v>
      </c>
      <c r="G352" s="48" t="s">
        <v>26</v>
      </c>
      <c r="H352" s="83" t="s">
        <v>76</v>
      </c>
      <c r="I352" s="48"/>
      <c r="J352" s="72">
        <v>357928022</v>
      </c>
      <c r="K352" s="72">
        <v>357928022</v>
      </c>
      <c r="L352" s="48" t="s">
        <v>18</v>
      </c>
      <c r="M352" s="48"/>
    </row>
    <row r="353" spans="1:13" ht="30" customHeight="1">
      <c r="A353" s="48" t="s">
        <v>168</v>
      </c>
      <c r="B353" s="48" t="s">
        <v>420</v>
      </c>
      <c r="C353" s="48"/>
      <c r="D353" s="48" t="s">
        <v>462</v>
      </c>
      <c r="E353" s="51">
        <v>43256</v>
      </c>
      <c r="F353" s="13" t="str">
        <f t="shared" si="6"/>
        <v>junio</v>
      </c>
      <c r="G353" s="48" t="s">
        <v>26</v>
      </c>
      <c r="H353" s="83" t="s">
        <v>76</v>
      </c>
      <c r="I353" s="48"/>
      <c r="J353" s="72">
        <v>100000000</v>
      </c>
      <c r="K353" s="72">
        <v>100000000</v>
      </c>
      <c r="L353" s="48" t="s">
        <v>18</v>
      </c>
      <c r="M353" s="48"/>
    </row>
    <row r="354" spans="1:13" ht="30" customHeight="1">
      <c r="A354" s="48" t="s">
        <v>168</v>
      </c>
      <c r="B354" s="48" t="s">
        <v>420</v>
      </c>
      <c r="C354" s="48"/>
      <c r="D354" s="48" t="s">
        <v>463</v>
      </c>
      <c r="E354" s="51">
        <v>43255</v>
      </c>
      <c r="F354" s="13" t="str">
        <f t="shared" si="6"/>
        <v>junio</v>
      </c>
      <c r="G354" s="48" t="s">
        <v>26</v>
      </c>
      <c r="H354" s="83" t="s">
        <v>464</v>
      </c>
      <c r="I354" s="48"/>
      <c r="J354" s="72">
        <v>55000000</v>
      </c>
      <c r="K354" s="72">
        <v>55000000</v>
      </c>
      <c r="L354" s="48" t="s">
        <v>18</v>
      </c>
      <c r="M354" s="48"/>
    </row>
    <row r="355" spans="1:13" ht="30" customHeight="1">
      <c r="A355" s="48" t="s">
        <v>168</v>
      </c>
      <c r="B355" s="48" t="s">
        <v>420</v>
      </c>
      <c r="C355" s="48"/>
      <c r="D355" s="48" t="s">
        <v>465</v>
      </c>
      <c r="E355" s="51">
        <v>43255</v>
      </c>
      <c r="F355" s="13" t="str">
        <f t="shared" si="6"/>
        <v>junio</v>
      </c>
      <c r="G355" s="48" t="s">
        <v>26</v>
      </c>
      <c r="H355" s="83" t="s">
        <v>17</v>
      </c>
      <c r="I355" s="48"/>
      <c r="J355" s="72">
        <v>23000000</v>
      </c>
      <c r="K355" s="72">
        <v>20948387</v>
      </c>
      <c r="L355" s="48" t="s">
        <v>89</v>
      </c>
      <c r="M355" s="48"/>
    </row>
    <row r="356" spans="1:13" ht="30" customHeight="1">
      <c r="A356" s="48" t="s">
        <v>168</v>
      </c>
      <c r="B356" s="48" t="s">
        <v>420</v>
      </c>
      <c r="C356" s="48"/>
      <c r="D356" s="48" t="s">
        <v>466</v>
      </c>
      <c r="E356" s="51">
        <v>43296</v>
      </c>
      <c r="F356" s="13" t="str">
        <f t="shared" si="6"/>
        <v>julio</v>
      </c>
      <c r="G356" s="48" t="s">
        <v>26</v>
      </c>
      <c r="H356" s="83" t="s">
        <v>76</v>
      </c>
      <c r="I356" s="48"/>
      <c r="J356" s="72">
        <v>115000000</v>
      </c>
      <c r="K356" s="72">
        <v>103000000</v>
      </c>
      <c r="L356" s="48" t="s">
        <v>89</v>
      </c>
      <c r="M356" s="48"/>
    </row>
    <row r="357" spans="1:13" ht="30" customHeight="1">
      <c r="A357" s="48" t="s">
        <v>168</v>
      </c>
      <c r="B357" s="48" t="s">
        <v>420</v>
      </c>
      <c r="C357" s="48"/>
      <c r="D357" s="48" t="s">
        <v>467</v>
      </c>
      <c r="E357" s="51">
        <v>43252</v>
      </c>
      <c r="F357" s="13" t="str">
        <f t="shared" si="6"/>
        <v>junio</v>
      </c>
      <c r="G357" s="48" t="s">
        <v>139</v>
      </c>
      <c r="H357" s="83" t="s">
        <v>17</v>
      </c>
      <c r="I357" s="48"/>
      <c r="J357" s="72">
        <v>1500000</v>
      </c>
      <c r="K357" s="72">
        <v>1500000</v>
      </c>
      <c r="L357" s="48" t="s">
        <v>18</v>
      </c>
      <c r="M357" s="48"/>
    </row>
    <row r="358" spans="1:13" ht="30" customHeight="1">
      <c r="A358" s="48" t="s">
        <v>168</v>
      </c>
      <c r="B358" s="48" t="s">
        <v>420</v>
      </c>
      <c r="C358" s="48"/>
      <c r="D358" s="48" t="s">
        <v>468</v>
      </c>
      <c r="E358" s="51">
        <v>43374</v>
      </c>
      <c r="F358" s="13" t="str">
        <f t="shared" si="6"/>
        <v>octubre</v>
      </c>
      <c r="G358" s="48" t="s">
        <v>26</v>
      </c>
      <c r="H358" s="83" t="s">
        <v>17</v>
      </c>
      <c r="I358" s="48"/>
      <c r="J358" s="72">
        <v>2673930</v>
      </c>
      <c r="K358" s="72">
        <v>2673930</v>
      </c>
      <c r="L358" s="48" t="s">
        <v>18</v>
      </c>
      <c r="M358" s="48"/>
    </row>
    <row r="359" spans="1:13" ht="30" customHeight="1">
      <c r="A359" s="48" t="s">
        <v>168</v>
      </c>
      <c r="B359" s="48" t="s">
        <v>420</v>
      </c>
      <c r="C359" s="48"/>
      <c r="D359" s="48" t="s">
        <v>469</v>
      </c>
      <c r="E359" s="51">
        <v>43374</v>
      </c>
      <c r="F359" s="13" t="str">
        <f t="shared" si="6"/>
        <v>octubre</v>
      </c>
      <c r="G359" s="48" t="s">
        <v>35</v>
      </c>
      <c r="H359" s="83" t="s">
        <v>76</v>
      </c>
      <c r="I359" s="48"/>
      <c r="J359" s="72">
        <v>200000000</v>
      </c>
      <c r="K359" s="72">
        <v>200000000</v>
      </c>
      <c r="L359" s="48" t="s">
        <v>89</v>
      </c>
      <c r="M359" s="48"/>
    </row>
    <row r="360" spans="1:13" ht="30" customHeight="1">
      <c r="A360" s="48" t="s">
        <v>168</v>
      </c>
      <c r="B360" s="48" t="s">
        <v>420</v>
      </c>
      <c r="C360" s="48"/>
      <c r="D360" s="48" t="s">
        <v>470</v>
      </c>
      <c r="E360" s="51">
        <v>43252</v>
      </c>
      <c r="F360" s="13" t="str">
        <f t="shared" si="6"/>
        <v>junio</v>
      </c>
      <c r="G360" s="48" t="s">
        <v>268</v>
      </c>
      <c r="H360" s="83" t="s">
        <v>80</v>
      </c>
      <c r="I360" s="48"/>
      <c r="J360" s="72">
        <v>13000000000</v>
      </c>
      <c r="K360" s="72">
        <v>4045600000</v>
      </c>
      <c r="L360" s="48" t="s">
        <v>89</v>
      </c>
      <c r="M360" s="48"/>
    </row>
    <row r="361" spans="1:13" ht="30" customHeight="1">
      <c r="A361" s="48" t="s">
        <v>168</v>
      </c>
      <c r="B361" s="48" t="s">
        <v>420</v>
      </c>
      <c r="C361" s="48"/>
      <c r="D361" s="48" t="s">
        <v>471</v>
      </c>
      <c r="E361" s="51">
        <v>43252</v>
      </c>
      <c r="F361" s="13" t="str">
        <f t="shared" si="6"/>
        <v>junio</v>
      </c>
      <c r="G361" s="48" t="s">
        <v>26</v>
      </c>
      <c r="H361" s="83" t="s">
        <v>76</v>
      </c>
      <c r="I361" s="48"/>
      <c r="J361" s="72">
        <v>390000000</v>
      </c>
      <c r="K361" s="72">
        <v>390000000</v>
      </c>
      <c r="L361" s="48" t="s">
        <v>18</v>
      </c>
      <c r="M361" s="48"/>
    </row>
    <row r="362" spans="1:13" ht="30" customHeight="1">
      <c r="A362" s="48" t="s">
        <v>168</v>
      </c>
      <c r="B362" s="48" t="s">
        <v>420</v>
      </c>
      <c r="C362" s="48"/>
      <c r="D362" s="48" t="s">
        <v>472</v>
      </c>
      <c r="E362" s="51">
        <v>43329</v>
      </c>
      <c r="F362" s="13" t="str">
        <f t="shared" si="6"/>
        <v>agosto</v>
      </c>
      <c r="G362" s="48" t="s">
        <v>26</v>
      </c>
      <c r="H362" s="83" t="s">
        <v>76</v>
      </c>
      <c r="I362" s="48"/>
      <c r="J362" s="72">
        <v>250000000</v>
      </c>
      <c r="K362" s="72">
        <v>165000000</v>
      </c>
      <c r="L362" s="48" t="s">
        <v>89</v>
      </c>
      <c r="M362" s="48"/>
    </row>
    <row r="363" spans="1:13" ht="30" customHeight="1">
      <c r="A363" s="48" t="s">
        <v>168</v>
      </c>
      <c r="B363" s="48" t="s">
        <v>420</v>
      </c>
      <c r="C363" s="48"/>
      <c r="D363" s="48" t="s">
        <v>473</v>
      </c>
      <c r="E363" s="51">
        <v>43234</v>
      </c>
      <c r="F363" s="13" t="str">
        <f t="shared" si="6"/>
        <v>mayo</v>
      </c>
      <c r="G363" s="48" t="s">
        <v>26</v>
      </c>
      <c r="H363" s="83" t="s">
        <v>76</v>
      </c>
      <c r="I363" s="48"/>
      <c r="J363" s="72">
        <v>170000000</v>
      </c>
      <c r="K363" s="72">
        <v>170000000</v>
      </c>
      <c r="L363" s="48" t="s">
        <v>18</v>
      </c>
      <c r="M363" s="48"/>
    </row>
    <row r="364" spans="1:13" ht="30" customHeight="1">
      <c r="A364" s="48" t="s">
        <v>168</v>
      </c>
      <c r="B364" s="48" t="s">
        <v>420</v>
      </c>
      <c r="C364" s="48"/>
      <c r="D364" s="48" t="s">
        <v>474</v>
      </c>
      <c r="E364" s="51">
        <v>43234</v>
      </c>
      <c r="F364" s="13" t="str">
        <f t="shared" si="6"/>
        <v>mayo</v>
      </c>
      <c r="G364" s="48" t="s">
        <v>26</v>
      </c>
      <c r="H364" s="83" t="s">
        <v>17</v>
      </c>
      <c r="I364" s="48"/>
      <c r="J364" s="72">
        <v>37000000</v>
      </c>
      <c r="K364" s="72">
        <v>37000000</v>
      </c>
      <c r="L364" s="48" t="s">
        <v>18</v>
      </c>
      <c r="M364" s="48"/>
    </row>
    <row r="365" spans="1:13" ht="45" customHeight="1">
      <c r="A365" s="48" t="s">
        <v>168</v>
      </c>
      <c r="B365" s="48" t="s">
        <v>420</v>
      </c>
      <c r="C365" s="48"/>
      <c r="D365" s="48" t="s">
        <v>475</v>
      </c>
      <c r="E365" s="51">
        <v>43229</v>
      </c>
      <c r="F365" s="13" t="str">
        <f t="shared" si="6"/>
        <v>mayo</v>
      </c>
      <c r="G365" s="48" t="s">
        <v>26</v>
      </c>
      <c r="H365" s="83" t="s">
        <v>17</v>
      </c>
      <c r="I365" s="48"/>
      <c r="J365" s="72">
        <v>402497550</v>
      </c>
      <c r="K365" s="72">
        <v>402497550</v>
      </c>
      <c r="L365" s="48" t="s">
        <v>18</v>
      </c>
      <c r="M365" s="48"/>
    </row>
    <row r="366" spans="1:13" ht="30" customHeight="1">
      <c r="A366" s="48" t="s">
        <v>168</v>
      </c>
      <c r="B366" s="48" t="s">
        <v>420</v>
      </c>
      <c r="C366" s="48"/>
      <c r="D366" s="48" t="s">
        <v>476</v>
      </c>
      <c r="E366" s="51">
        <v>43222</v>
      </c>
      <c r="F366" s="13" t="str">
        <f t="shared" si="6"/>
        <v>mayo</v>
      </c>
      <c r="G366" s="48" t="s">
        <v>268</v>
      </c>
      <c r="H366" s="83" t="s">
        <v>80</v>
      </c>
      <c r="I366" s="48"/>
      <c r="J366" s="72">
        <v>600000000</v>
      </c>
      <c r="K366" s="72">
        <v>300000000</v>
      </c>
      <c r="L366" s="48" t="s">
        <v>89</v>
      </c>
      <c r="M366" s="48"/>
    </row>
    <row r="367" spans="1:13" ht="45" customHeight="1">
      <c r="A367" s="48" t="s">
        <v>168</v>
      </c>
      <c r="B367" s="48" t="s">
        <v>420</v>
      </c>
      <c r="C367" s="48"/>
      <c r="D367" s="48" t="s">
        <v>477</v>
      </c>
      <c r="E367" s="51">
        <v>43222</v>
      </c>
      <c r="F367" s="13" t="str">
        <f t="shared" si="6"/>
        <v>mayo</v>
      </c>
      <c r="G367" s="48" t="s">
        <v>26</v>
      </c>
      <c r="H367" s="83" t="s">
        <v>17</v>
      </c>
      <c r="I367" s="48"/>
      <c r="J367" s="72">
        <v>3000000000</v>
      </c>
      <c r="K367" s="72">
        <v>2414020000</v>
      </c>
      <c r="L367" s="48" t="s">
        <v>89</v>
      </c>
      <c r="M367" s="48"/>
    </row>
    <row r="368" spans="1:13" ht="45" customHeight="1">
      <c r="A368" s="48" t="s">
        <v>168</v>
      </c>
      <c r="B368" s="48" t="s">
        <v>420</v>
      </c>
      <c r="C368" s="48"/>
      <c r="D368" s="48" t="s">
        <v>478</v>
      </c>
      <c r="E368" s="51">
        <v>43222</v>
      </c>
      <c r="F368" s="13" t="str">
        <f t="shared" si="6"/>
        <v>mayo</v>
      </c>
      <c r="G368" s="48" t="s">
        <v>26</v>
      </c>
      <c r="H368" s="83" t="s">
        <v>17</v>
      </c>
      <c r="I368" s="48"/>
      <c r="J368" s="72">
        <v>3200000000</v>
      </c>
      <c r="K368" s="72">
        <v>2400000000</v>
      </c>
      <c r="L368" s="48" t="s">
        <v>89</v>
      </c>
      <c r="M368" s="48"/>
    </row>
    <row r="369" spans="1:13" ht="30" customHeight="1">
      <c r="A369" s="48" t="s">
        <v>168</v>
      </c>
      <c r="B369" s="48" t="s">
        <v>420</v>
      </c>
      <c r="C369" s="48"/>
      <c r="D369" s="48" t="s">
        <v>479</v>
      </c>
      <c r="E369" s="51">
        <v>43222</v>
      </c>
      <c r="F369" s="13" t="str">
        <f t="shared" si="6"/>
        <v>mayo</v>
      </c>
      <c r="G369" s="48" t="s">
        <v>26</v>
      </c>
      <c r="H369" s="83" t="s">
        <v>17</v>
      </c>
      <c r="I369" s="48"/>
      <c r="J369" s="72">
        <v>16000000</v>
      </c>
      <c r="K369" s="72">
        <v>16000000</v>
      </c>
      <c r="L369" s="48" t="s">
        <v>18</v>
      </c>
      <c r="M369" s="48"/>
    </row>
    <row r="370" spans="1:13" ht="30" customHeight="1">
      <c r="A370" s="48" t="s">
        <v>168</v>
      </c>
      <c r="B370" s="48" t="s">
        <v>420</v>
      </c>
      <c r="C370" s="48"/>
      <c r="D370" s="48" t="s">
        <v>480</v>
      </c>
      <c r="E370" s="51">
        <v>43344</v>
      </c>
      <c r="F370" s="13" t="str">
        <f t="shared" si="6"/>
        <v>septiembre</v>
      </c>
      <c r="G370" s="48" t="s">
        <v>26</v>
      </c>
      <c r="H370" s="83" t="s">
        <v>17</v>
      </c>
      <c r="I370" s="48"/>
      <c r="J370" s="72">
        <v>240000000</v>
      </c>
      <c r="K370" s="72">
        <v>240000000</v>
      </c>
      <c r="L370" s="48" t="s">
        <v>18</v>
      </c>
      <c r="M370" s="48"/>
    </row>
    <row r="371" spans="1:13" ht="30" customHeight="1">
      <c r="A371" s="48" t="s">
        <v>168</v>
      </c>
      <c r="B371" s="48" t="s">
        <v>420</v>
      </c>
      <c r="C371" s="48"/>
      <c r="D371" s="48" t="s">
        <v>481</v>
      </c>
      <c r="E371" s="51">
        <v>43199</v>
      </c>
      <c r="F371" s="13" t="str">
        <f t="shared" si="6"/>
        <v>abril</v>
      </c>
      <c r="G371" s="48" t="s">
        <v>26</v>
      </c>
      <c r="H371" s="83" t="s">
        <v>17</v>
      </c>
      <c r="I371" s="48"/>
      <c r="J371" s="72">
        <v>25000000</v>
      </c>
      <c r="K371" s="72">
        <v>11174401</v>
      </c>
      <c r="L371" s="48" t="s">
        <v>89</v>
      </c>
      <c r="M371" s="48"/>
    </row>
    <row r="372" spans="1:13" ht="120" customHeight="1">
      <c r="A372" s="48" t="s">
        <v>168</v>
      </c>
      <c r="B372" s="48" t="s">
        <v>420</v>
      </c>
      <c r="C372" s="48"/>
      <c r="D372" s="48" t="s">
        <v>482</v>
      </c>
      <c r="E372" s="51">
        <v>43252</v>
      </c>
      <c r="F372" s="13" t="str">
        <f t="shared" si="6"/>
        <v>junio</v>
      </c>
      <c r="G372" s="48" t="s">
        <v>26</v>
      </c>
      <c r="H372" s="83" t="s">
        <v>17</v>
      </c>
      <c r="I372" s="48"/>
      <c r="J372" s="72">
        <v>55000000</v>
      </c>
      <c r="K372" s="72">
        <v>43152862</v>
      </c>
      <c r="L372" s="48" t="s">
        <v>89</v>
      </c>
      <c r="M372" s="48"/>
    </row>
    <row r="373" spans="1:13" ht="30" customHeight="1">
      <c r="A373" s="48" t="s">
        <v>168</v>
      </c>
      <c r="B373" s="48" t="s">
        <v>420</v>
      </c>
      <c r="C373" s="48"/>
      <c r="D373" s="48" t="s">
        <v>483</v>
      </c>
      <c r="E373" s="51">
        <v>43194</v>
      </c>
      <c r="F373" s="13" t="str">
        <f t="shared" si="6"/>
        <v>abril</v>
      </c>
      <c r="G373" s="48" t="s">
        <v>26</v>
      </c>
      <c r="H373" s="83" t="s">
        <v>76</v>
      </c>
      <c r="I373" s="48"/>
      <c r="J373" s="72">
        <v>210000000</v>
      </c>
      <c r="K373" s="72">
        <v>210000000</v>
      </c>
      <c r="L373" s="48" t="s">
        <v>18</v>
      </c>
      <c r="M373" s="48"/>
    </row>
    <row r="374" spans="1:13" ht="30" customHeight="1">
      <c r="A374" s="48" t="s">
        <v>168</v>
      </c>
      <c r="B374" s="48" t="s">
        <v>420</v>
      </c>
      <c r="C374" s="48"/>
      <c r="D374" s="48" t="s">
        <v>484</v>
      </c>
      <c r="E374" s="51">
        <v>43296</v>
      </c>
      <c r="F374" s="13" t="str">
        <f t="shared" si="6"/>
        <v>julio</v>
      </c>
      <c r="G374" s="48" t="s">
        <v>26</v>
      </c>
      <c r="H374" s="83" t="s">
        <v>17</v>
      </c>
      <c r="I374" s="48"/>
      <c r="J374" s="72">
        <v>55300000</v>
      </c>
      <c r="K374" s="72">
        <v>55300000</v>
      </c>
      <c r="L374" s="48" t="s">
        <v>18</v>
      </c>
      <c r="M374" s="48"/>
    </row>
    <row r="375" spans="1:13" ht="120" customHeight="1">
      <c r="A375" s="48" t="s">
        <v>168</v>
      </c>
      <c r="B375" s="48" t="s">
        <v>420</v>
      </c>
      <c r="C375" s="48"/>
      <c r="D375" s="48" t="s">
        <v>485</v>
      </c>
      <c r="E375" s="51">
        <v>43171</v>
      </c>
      <c r="F375" s="13" t="str">
        <f t="shared" si="6"/>
        <v>marzo</v>
      </c>
      <c r="G375" s="48" t="s">
        <v>26</v>
      </c>
      <c r="H375" s="83" t="s">
        <v>17</v>
      </c>
      <c r="I375" s="48"/>
      <c r="J375" s="72">
        <v>350000000</v>
      </c>
      <c r="K375" s="72">
        <v>228700000</v>
      </c>
      <c r="L375" s="48" t="s">
        <v>89</v>
      </c>
      <c r="M375" s="48"/>
    </row>
    <row r="376" spans="1:13" ht="30" customHeight="1">
      <c r="A376" s="48" t="s">
        <v>168</v>
      </c>
      <c r="B376" s="48" t="s">
        <v>420</v>
      </c>
      <c r="C376" s="48"/>
      <c r="D376" s="48" t="s">
        <v>486</v>
      </c>
      <c r="E376" s="51">
        <v>43168</v>
      </c>
      <c r="F376" s="13" t="str">
        <f t="shared" si="6"/>
        <v>marzo</v>
      </c>
      <c r="G376" s="48" t="s">
        <v>268</v>
      </c>
      <c r="H376" s="83" t="s">
        <v>76</v>
      </c>
      <c r="I376" s="48"/>
      <c r="J376" s="72">
        <v>100000000</v>
      </c>
      <c r="K376" s="72">
        <v>100000000</v>
      </c>
      <c r="L376" s="48" t="s">
        <v>18</v>
      </c>
      <c r="M376" s="48"/>
    </row>
    <row r="377" spans="1:13" ht="30" customHeight="1">
      <c r="A377" s="48" t="s">
        <v>168</v>
      </c>
      <c r="B377" s="48" t="s">
        <v>420</v>
      </c>
      <c r="C377" s="48"/>
      <c r="D377" s="48" t="s">
        <v>487</v>
      </c>
      <c r="E377" s="51">
        <v>43240</v>
      </c>
      <c r="F377" s="13" t="str">
        <f t="shared" si="6"/>
        <v>mayo</v>
      </c>
      <c r="G377" s="48" t="s">
        <v>26</v>
      </c>
      <c r="H377" s="83" t="s">
        <v>17</v>
      </c>
      <c r="I377" s="48"/>
      <c r="J377" s="72">
        <v>15000000</v>
      </c>
      <c r="K377" s="72">
        <v>12100000</v>
      </c>
      <c r="L377" s="48" t="s">
        <v>18</v>
      </c>
      <c r="M377" s="48"/>
    </row>
    <row r="378" spans="1:13" ht="195" customHeight="1">
      <c r="A378" s="48" t="s">
        <v>168</v>
      </c>
      <c r="B378" s="48" t="s">
        <v>420</v>
      </c>
      <c r="C378" s="48"/>
      <c r="D378" s="48" t="s">
        <v>488</v>
      </c>
      <c r="E378" s="51">
        <v>43160</v>
      </c>
      <c r="F378" s="13" t="str">
        <f t="shared" si="6"/>
        <v>marzo</v>
      </c>
      <c r="G378" s="48" t="s">
        <v>26</v>
      </c>
      <c r="H378" s="83" t="s">
        <v>17</v>
      </c>
      <c r="I378" s="48"/>
      <c r="J378" s="72">
        <v>162500000</v>
      </c>
      <c r="K378" s="72">
        <v>92421889</v>
      </c>
      <c r="L378" s="48" t="s">
        <v>18</v>
      </c>
      <c r="M378" s="48"/>
    </row>
    <row r="379" spans="1:13" ht="270" customHeight="1">
      <c r="A379" s="48" t="s">
        <v>168</v>
      </c>
      <c r="B379" s="48" t="s">
        <v>420</v>
      </c>
      <c r="C379" s="48"/>
      <c r="D379" s="48" t="s">
        <v>489</v>
      </c>
      <c r="E379" s="51">
        <v>43240</v>
      </c>
      <c r="F379" s="13" t="str">
        <f t="shared" si="6"/>
        <v>mayo</v>
      </c>
      <c r="G379" s="48" t="s">
        <v>26</v>
      </c>
      <c r="H379" s="83" t="s">
        <v>17</v>
      </c>
      <c r="I379" s="48"/>
      <c r="J379" s="72">
        <v>50000000</v>
      </c>
      <c r="K379" s="72">
        <v>28889301</v>
      </c>
      <c r="L379" s="48" t="s">
        <v>18</v>
      </c>
      <c r="M379" s="48"/>
    </row>
    <row r="380" spans="1:13" ht="90" customHeight="1">
      <c r="A380" s="48" t="s">
        <v>168</v>
      </c>
      <c r="B380" s="48" t="s">
        <v>420</v>
      </c>
      <c r="C380" s="48"/>
      <c r="D380" s="48" t="s">
        <v>490</v>
      </c>
      <c r="E380" s="51">
        <v>43240</v>
      </c>
      <c r="F380" s="13" t="str">
        <f t="shared" si="6"/>
        <v>mayo</v>
      </c>
      <c r="G380" s="48" t="s">
        <v>26</v>
      </c>
      <c r="H380" s="83" t="s">
        <v>17</v>
      </c>
      <c r="I380" s="48"/>
      <c r="J380" s="72">
        <v>50000000</v>
      </c>
      <c r="K380" s="72">
        <v>33351840</v>
      </c>
      <c r="L380" s="48" t="s">
        <v>18</v>
      </c>
      <c r="M380" s="48"/>
    </row>
    <row r="381" spans="1:13" ht="135" customHeight="1">
      <c r="A381" s="48" t="s">
        <v>168</v>
      </c>
      <c r="B381" s="48" t="s">
        <v>420</v>
      </c>
      <c r="C381" s="48"/>
      <c r="D381" s="48" t="s">
        <v>491</v>
      </c>
      <c r="E381" s="51">
        <v>43160</v>
      </c>
      <c r="F381" s="13" t="str">
        <f t="shared" si="6"/>
        <v>marzo</v>
      </c>
      <c r="G381" s="48" t="s">
        <v>139</v>
      </c>
      <c r="H381" s="83" t="s">
        <v>76</v>
      </c>
      <c r="I381" s="48"/>
      <c r="J381" s="72">
        <v>60000000</v>
      </c>
      <c r="K381" s="72">
        <v>60000000</v>
      </c>
      <c r="L381" s="48" t="s">
        <v>18</v>
      </c>
      <c r="M381" s="48"/>
    </row>
    <row r="382" spans="1:13" ht="30" customHeight="1">
      <c r="A382" s="48" t="s">
        <v>168</v>
      </c>
      <c r="B382" s="48" t="s">
        <v>420</v>
      </c>
      <c r="C382" s="48"/>
      <c r="D382" s="48" t="s">
        <v>492</v>
      </c>
      <c r="E382" s="51">
        <v>43160</v>
      </c>
      <c r="F382" s="13" t="str">
        <f t="shared" si="6"/>
        <v>marzo</v>
      </c>
      <c r="G382" s="48" t="s">
        <v>26</v>
      </c>
      <c r="H382" s="83" t="s">
        <v>17</v>
      </c>
      <c r="I382" s="48"/>
      <c r="J382" s="72">
        <v>120000000</v>
      </c>
      <c r="K382" s="72">
        <v>120000000</v>
      </c>
      <c r="L382" s="48" t="s">
        <v>18</v>
      </c>
      <c r="M382" s="48"/>
    </row>
    <row r="383" spans="1:13" ht="30" customHeight="1">
      <c r="A383" s="48" t="s">
        <v>168</v>
      </c>
      <c r="B383" s="48" t="s">
        <v>420</v>
      </c>
      <c r="C383" s="48"/>
      <c r="D383" s="48" t="s">
        <v>493</v>
      </c>
      <c r="E383" s="51">
        <v>43160</v>
      </c>
      <c r="F383" s="13" t="str">
        <f t="shared" si="6"/>
        <v>marzo</v>
      </c>
      <c r="G383" s="48" t="s">
        <v>26</v>
      </c>
      <c r="H383" s="83" t="s">
        <v>17</v>
      </c>
      <c r="I383" s="48"/>
      <c r="J383" s="72">
        <v>159000000</v>
      </c>
      <c r="K383" s="72">
        <v>159000000</v>
      </c>
      <c r="L383" s="48" t="s">
        <v>18</v>
      </c>
      <c r="M383" s="48"/>
    </row>
    <row r="384" spans="1:13" ht="30" customHeight="1">
      <c r="A384" s="48" t="s">
        <v>168</v>
      </c>
      <c r="B384" s="48" t="s">
        <v>420</v>
      </c>
      <c r="C384" s="48"/>
      <c r="D384" s="48" t="s">
        <v>494</v>
      </c>
      <c r="E384" s="51">
        <v>43240</v>
      </c>
      <c r="F384" s="13" t="str">
        <f t="shared" si="6"/>
        <v>mayo</v>
      </c>
      <c r="G384" s="48" t="s">
        <v>26</v>
      </c>
      <c r="H384" s="83" t="s">
        <v>17</v>
      </c>
      <c r="I384" s="48"/>
      <c r="J384" s="72">
        <v>19829000</v>
      </c>
      <c r="K384" s="72">
        <v>16000000</v>
      </c>
      <c r="L384" s="48" t="s">
        <v>89</v>
      </c>
      <c r="M384" s="48"/>
    </row>
    <row r="385" spans="1:13" ht="30" customHeight="1">
      <c r="A385" s="48" t="s">
        <v>168</v>
      </c>
      <c r="B385" s="48" t="s">
        <v>420</v>
      </c>
      <c r="C385" s="48"/>
      <c r="D385" s="48" t="s">
        <v>495</v>
      </c>
      <c r="E385" s="51">
        <v>43159</v>
      </c>
      <c r="F385" s="13" t="str">
        <f t="shared" si="6"/>
        <v>febrero</v>
      </c>
      <c r="G385" s="48" t="s">
        <v>181</v>
      </c>
      <c r="H385" s="83" t="s">
        <v>76</v>
      </c>
      <c r="I385" s="48"/>
      <c r="J385" s="72">
        <v>362720000</v>
      </c>
      <c r="K385" s="72">
        <v>362720000</v>
      </c>
      <c r="L385" s="48" t="s">
        <v>18</v>
      </c>
      <c r="M385" s="48"/>
    </row>
    <row r="386" spans="1:13" ht="30" customHeight="1">
      <c r="A386" s="48" t="s">
        <v>168</v>
      </c>
      <c r="B386" s="48" t="s">
        <v>420</v>
      </c>
      <c r="C386" s="48"/>
      <c r="D386" s="48" t="s">
        <v>496</v>
      </c>
      <c r="E386" s="51">
        <v>43240</v>
      </c>
      <c r="F386" s="13" t="str">
        <f t="shared" ref="F386:F449" si="7">TEXT(E386,"mmmm")</f>
        <v>mayo</v>
      </c>
      <c r="G386" s="48" t="s">
        <v>244</v>
      </c>
      <c r="H386" s="83" t="s">
        <v>17</v>
      </c>
      <c r="I386" s="48"/>
      <c r="J386" s="72">
        <v>15000000</v>
      </c>
      <c r="K386" s="72">
        <v>7263000</v>
      </c>
      <c r="L386" s="48" t="s">
        <v>18</v>
      </c>
      <c r="M386" s="48"/>
    </row>
    <row r="387" spans="1:13" ht="30" customHeight="1">
      <c r="A387" s="48" t="s">
        <v>168</v>
      </c>
      <c r="B387" s="48" t="s">
        <v>420</v>
      </c>
      <c r="C387" s="48"/>
      <c r="D387" s="48" t="s">
        <v>497</v>
      </c>
      <c r="E387" s="51">
        <v>43153</v>
      </c>
      <c r="F387" s="13" t="str">
        <f t="shared" si="7"/>
        <v>febrero</v>
      </c>
      <c r="G387" s="48" t="s">
        <v>26</v>
      </c>
      <c r="H387" s="83" t="s">
        <v>17</v>
      </c>
      <c r="I387" s="48"/>
      <c r="J387" s="72">
        <v>2000000</v>
      </c>
      <c r="K387" s="72">
        <v>2000000</v>
      </c>
      <c r="L387" s="48" t="s">
        <v>18</v>
      </c>
      <c r="M387" s="48"/>
    </row>
    <row r="388" spans="1:13" ht="30" customHeight="1">
      <c r="A388" s="48" t="s">
        <v>168</v>
      </c>
      <c r="B388" s="48" t="s">
        <v>420</v>
      </c>
      <c r="C388" s="48"/>
      <c r="D388" s="48" t="s">
        <v>498</v>
      </c>
      <c r="E388" s="51">
        <v>43374</v>
      </c>
      <c r="F388" s="13" t="str">
        <f t="shared" si="7"/>
        <v>octubre</v>
      </c>
      <c r="G388" s="48" t="s">
        <v>26</v>
      </c>
      <c r="H388" s="83" t="s">
        <v>17</v>
      </c>
      <c r="I388" s="48"/>
      <c r="J388" s="72">
        <v>39000000</v>
      </c>
      <c r="K388" s="72">
        <v>39000000</v>
      </c>
      <c r="L388" s="48" t="s">
        <v>18</v>
      </c>
      <c r="M388" s="48"/>
    </row>
    <row r="389" spans="1:13" ht="30" customHeight="1">
      <c r="A389" s="48" t="s">
        <v>168</v>
      </c>
      <c r="B389" s="48" t="s">
        <v>420</v>
      </c>
      <c r="C389" s="48"/>
      <c r="D389" s="48" t="s">
        <v>499</v>
      </c>
      <c r="E389" s="51">
        <v>43313</v>
      </c>
      <c r="F389" s="13" t="str">
        <f t="shared" si="7"/>
        <v>agosto</v>
      </c>
      <c r="G389" s="48" t="s">
        <v>26</v>
      </c>
      <c r="H389" s="83" t="s">
        <v>436</v>
      </c>
      <c r="I389" s="48"/>
      <c r="J389" s="72">
        <v>32200000</v>
      </c>
      <c r="K389" s="72">
        <v>32200000</v>
      </c>
      <c r="L389" s="48" t="s">
        <v>18</v>
      </c>
      <c r="M389" s="48"/>
    </row>
    <row r="390" spans="1:13" ht="30" customHeight="1">
      <c r="A390" s="48" t="s">
        <v>168</v>
      </c>
      <c r="B390" s="48" t="s">
        <v>420</v>
      </c>
      <c r="C390" s="48"/>
      <c r="D390" s="48" t="s">
        <v>500</v>
      </c>
      <c r="E390" s="51">
        <v>43118</v>
      </c>
      <c r="F390" s="13" t="str">
        <f t="shared" si="7"/>
        <v>enero</v>
      </c>
      <c r="G390" s="48" t="s">
        <v>26</v>
      </c>
      <c r="H390" s="83" t="s">
        <v>17</v>
      </c>
      <c r="I390" s="48"/>
      <c r="J390" s="72">
        <v>71000000</v>
      </c>
      <c r="K390" s="72">
        <v>54600000</v>
      </c>
      <c r="L390" s="48" t="s">
        <v>89</v>
      </c>
      <c r="M390" s="48"/>
    </row>
    <row r="391" spans="1:13" ht="30" customHeight="1">
      <c r="A391" s="48" t="s">
        <v>168</v>
      </c>
      <c r="B391" s="48" t="s">
        <v>420</v>
      </c>
      <c r="C391" s="48"/>
      <c r="D391" s="48" t="s">
        <v>501</v>
      </c>
      <c r="E391" s="51">
        <v>43116</v>
      </c>
      <c r="F391" s="13" t="str">
        <f t="shared" si="7"/>
        <v>enero</v>
      </c>
      <c r="G391" s="48" t="s">
        <v>139</v>
      </c>
      <c r="H391" s="83" t="s">
        <v>76</v>
      </c>
      <c r="I391" s="48"/>
      <c r="J391" s="72">
        <v>70000000</v>
      </c>
      <c r="K391" s="72">
        <v>70000000</v>
      </c>
      <c r="L391" s="48" t="s">
        <v>18</v>
      </c>
      <c r="M391" s="48"/>
    </row>
    <row r="392" spans="1:13" ht="30" customHeight="1">
      <c r="A392" s="48" t="s">
        <v>168</v>
      </c>
      <c r="B392" s="48" t="s">
        <v>420</v>
      </c>
      <c r="C392" s="48"/>
      <c r="D392" s="48" t="s">
        <v>502</v>
      </c>
      <c r="E392" s="51">
        <v>43344</v>
      </c>
      <c r="F392" s="13" t="str">
        <f t="shared" si="7"/>
        <v>septiembre</v>
      </c>
      <c r="G392" s="48"/>
      <c r="H392" s="83" t="s">
        <v>464</v>
      </c>
      <c r="I392" s="48"/>
      <c r="J392" s="72">
        <v>85000000</v>
      </c>
      <c r="K392" s="72">
        <v>85000000</v>
      </c>
      <c r="L392" s="48" t="s">
        <v>89</v>
      </c>
      <c r="M392" s="48"/>
    </row>
    <row r="393" spans="1:13" ht="30" customHeight="1">
      <c r="A393" s="48" t="s">
        <v>168</v>
      </c>
      <c r="B393" s="48" t="s">
        <v>420</v>
      </c>
      <c r="C393" s="48"/>
      <c r="D393" s="48" t="s">
        <v>503</v>
      </c>
      <c r="E393" s="51">
        <v>43313</v>
      </c>
      <c r="F393" s="13" t="str">
        <f t="shared" si="7"/>
        <v>agosto</v>
      </c>
      <c r="G393" s="48"/>
      <c r="H393" s="83" t="s">
        <v>436</v>
      </c>
      <c r="I393" s="48"/>
      <c r="J393" s="72">
        <v>25000000</v>
      </c>
      <c r="K393" s="72">
        <v>25000000</v>
      </c>
      <c r="L393" s="48" t="s">
        <v>18</v>
      </c>
      <c r="M393" s="48"/>
    </row>
    <row r="394" spans="1:13" ht="30" customHeight="1">
      <c r="A394" s="48" t="s">
        <v>168</v>
      </c>
      <c r="B394" s="48" t="s">
        <v>420</v>
      </c>
      <c r="C394" s="48"/>
      <c r="D394" s="48" t="s">
        <v>504</v>
      </c>
      <c r="E394" s="51">
        <v>43344</v>
      </c>
      <c r="F394" s="13" t="str">
        <f t="shared" si="7"/>
        <v>septiembre</v>
      </c>
      <c r="G394" s="48"/>
      <c r="H394" s="83" t="s">
        <v>76</v>
      </c>
      <c r="I394" s="48"/>
      <c r="J394" s="72">
        <v>69000000</v>
      </c>
      <c r="K394" s="72">
        <v>69000000</v>
      </c>
      <c r="L394" s="48" t="s">
        <v>18</v>
      </c>
      <c r="M394" s="48"/>
    </row>
    <row r="395" spans="1:13" ht="30" customHeight="1">
      <c r="A395" s="48" t="s">
        <v>168</v>
      </c>
      <c r="B395" s="48" t="s">
        <v>420</v>
      </c>
      <c r="C395" s="48"/>
      <c r="D395" s="48" t="s">
        <v>505</v>
      </c>
      <c r="E395" s="51">
        <v>43252</v>
      </c>
      <c r="F395" s="13" t="str">
        <f t="shared" si="7"/>
        <v>junio</v>
      </c>
      <c r="G395" s="48"/>
      <c r="H395" s="83" t="s">
        <v>76</v>
      </c>
      <c r="I395" s="48"/>
      <c r="J395" s="72">
        <v>42000000</v>
      </c>
      <c r="K395" s="72">
        <v>42000000</v>
      </c>
      <c r="L395" s="48" t="s">
        <v>18</v>
      </c>
      <c r="M395" s="48"/>
    </row>
    <row r="396" spans="1:13" ht="30" customHeight="1">
      <c r="A396" s="48" t="s">
        <v>168</v>
      </c>
      <c r="B396" s="48" t="s">
        <v>420</v>
      </c>
      <c r="C396" s="48"/>
      <c r="D396" s="48" t="s">
        <v>506</v>
      </c>
      <c r="E396" s="51">
        <v>43313</v>
      </c>
      <c r="F396" s="13" t="str">
        <f t="shared" si="7"/>
        <v>agosto</v>
      </c>
      <c r="G396" s="48"/>
      <c r="H396" s="83" t="s">
        <v>436</v>
      </c>
      <c r="I396" s="48"/>
      <c r="J396" s="72">
        <v>25000000</v>
      </c>
      <c r="K396" s="72">
        <v>25000000</v>
      </c>
      <c r="L396" s="48" t="s">
        <v>18</v>
      </c>
      <c r="M396" s="48"/>
    </row>
    <row r="397" spans="1:13" ht="30" customHeight="1">
      <c r="A397" s="48" t="s">
        <v>168</v>
      </c>
      <c r="B397" s="48" t="s">
        <v>420</v>
      </c>
      <c r="C397" s="48"/>
      <c r="D397" s="48" t="s">
        <v>507</v>
      </c>
      <c r="E397" s="51">
        <v>43313</v>
      </c>
      <c r="F397" s="13" t="str">
        <f t="shared" si="7"/>
        <v>agosto</v>
      </c>
      <c r="G397" s="48"/>
      <c r="H397" s="83" t="s">
        <v>76</v>
      </c>
      <c r="I397" s="48"/>
      <c r="J397" s="72">
        <v>150000000</v>
      </c>
      <c r="K397" s="72">
        <v>150000000</v>
      </c>
      <c r="L397" s="48" t="s">
        <v>18</v>
      </c>
      <c r="M397" s="48"/>
    </row>
    <row r="398" spans="1:13" ht="30" customHeight="1">
      <c r="A398" s="48" t="s">
        <v>168</v>
      </c>
      <c r="B398" s="48" t="s">
        <v>420</v>
      </c>
      <c r="C398" s="48"/>
      <c r="D398" s="48" t="s">
        <v>508</v>
      </c>
      <c r="E398" s="51">
        <v>43296</v>
      </c>
      <c r="F398" s="13" t="str">
        <f t="shared" si="7"/>
        <v>julio</v>
      </c>
      <c r="G398" s="48"/>
      <c r="H398" s="83" t="s">
        <v>464</v>
      </c>
      <c r="I398" s="48"/>
      <c r="J398" s="72">
        <v>50000000</v>
      </c>
      <c r="K398" s="72">
        <v>50000000</v>
      </c>
      <c r="L398" s="48" t="s">
        <v>18</v>
      </c>
      <c r="M398" s="48"/>
    </row>
    <row r="399" spans="1:13" ht="30" customHeight="1">
      <c r="A399" s="48" t="s">
        <v>168</v>
      </c>
      <c r="B399" s="48" t="s">
        <v>420</v>
      </c>
      <c r="C399" s="48"/>
      <c r="D399" s="48" t="s">
        <v>509</v>
      </c>
      <c r="E399" s="51">
        <v>43327</v>
      </c>
      <c r="F399" s="13" t="str">
        <f t="shared" si="7"/>
        <v>agosto</v>
      </c>
      <c r="G399" s="48"/>
      <c r="H399" s="83" t="s">
        <v>76</v>
      </c>
      <c r="I399" s="48"/>
      <c r="J399" s="72">
        <v>39000000</v>
      </c>
      <c r="K399" s="72">
        <v>39000000</v>
      </c>
      <c r="L399" s="48" t="s">
        <v>18</v>
      </c>
      <c r="M399" s="48"/>
    </row>
    <row r="400" spans="1:13" ht="85.5">
      <c r="A400" s="48" t="s">
        <v>13</v>
      </c>
      <c r="B400" s="48" t="s">
        <v>510</v>
      </c>
      <c r="C400" s="48"/>
      <c r="D400" s="48" t="s">
        <v>511</v>
      </c>
      <c r="E400" s="51">
        <v>43313</v>
      </c>
      <c r="F400" s="13" t="str">
        <f t="shared" si="7"/>
        <v>agosto</v>
      </c>
      <c r="G400" s="48" t="s">
        <v>26</v>
      </c>
      <c r="H400" s="48" t="s">
        <v>17</v>
      </c>
      <c r="I400" s="48"/>
      <c r="J400" s="72">
        <v>31200000</v>
      </c>
      <c r="K400" s="72">
        <v>31200000</v>
      </c>
      <c r="L400" s="48" t="s">
        <v>89</v>
      </c>
      <c r="M400" s="48"/>
    </row>
    <row r="401" spans="1:13" ht="28.5">
      <c r="A401" s="48" t="s">
        <v>13</v>
      </c>
      <c r="B401" s="48" t="s">
        <v>510</v>
      </c>
      <c r="C401" s="48"/>
      <c r="D401" s="48" t="s">
        <v>512</v>
      </c>
      <c r="E401" s="51">
        <v>43313</v>
      </c>
      <c r="F401" s="13" t="str">
        <f t="shared" si="7"/>
        <v>agosto</v>
      </c>
      <c r="G401" s="48" t="s">
        <v>513</v>
      </c>
      <c r="H401" s="48" t="s">
        <v>17</v>
      </c>
      <c r="I401" s="48"/>
      <c r="J401" s="72">
        <v>19000000</v>
      </c>
      <c r="K401" s="72">
        <v>19000000</v>
      </c>
      <c r="L401" s="48" t="s">
        <v>18</v>
      </c>
      <c r="M401" s="48"/>
    </row>
    <row r="402" spans="1:13" ht="71.25">
      <c r="A402" s="48" t="s">
        <v>13</v>
      </c>
      <c r="B402" s="48" t="s">
        <v>510</v>
      </c>
      <c r="C402" s="48"/>
      <c r="D402" s="48" t="s">
        <v>514</v>
      </c>
      <c r="E402" s="51">
        <v>43160</v>
      </c>
      <c r="F402" s="13" t="str">
        <f t="shared" si="7"/>
        <v>marzo</v>
      </c>
      <c r="G402" s="48" t="s">
        <v>26</v>
      </c>
      <c r="H402" s="48" t="s">
        <v>76</v>
      </c>
      <c r="I402" s="48"/>
      <c r="J402" s="72">
        <v>124801560</v>
      </c>
      <c r="K402" s="72">
        <v>124801560</v>
      </c>
      <c r="L402" s="48" t="s">
        <v>18</v>
      </c>
      <c r="M402" s="48"/>
    </row>
    <row r="403" spans="1:13" ht="171">
      <c r="A403" s="48" t="s">
        <v>13</v>
      </c>
      <c r="B403" s="48" t="s">
        <v>510</v>
      </c>
      <c r="C403" s="48"/>
      <c r="D403" s="48" t="s">
        <v>515</v>
      </c>
      <c r="E403" s="51">
        <v>43132</v>
      </c>
      <c r="F403" s="13" t="str">
        <f t="shared" si="7"/>
        <v>febrero</v>
      </c>
      <c r="G403" s="48" t="s">
        <v>26</v>
      </c>
      <c r="H403" s="48" t="s">
        <v>76</v>
      </c>
      <c r="I403" s="48"/>
      <c r="J403" s="72">
        <v>103530000</v>
      </c>
      <c r="K403" s="72">
        <v>103530000</v>
      </c>
      <c r="L403" s="48" t="s">
        <v>89</v>
      </c>
      <c r="M403" s="48"/>
    </row>
    <row r="404" spans="1:13" ht="71.25">
      <c r="A404" s="48" t="s">
        <v>13</v>
      </c>
      <c r="B404" s="48" t="s">
        <v>510</v>
      </c>
      <c r="C404" s="48"/>
      <c r="D404" s="48" t="s">
        <v>516</v>
      </c>
      <c r="E404" s="51">
        <v>43313</v>
      </c>
      <c r="F404" s="13" t="str">
        <f t="shared" si="7"/>
        <v>agosto</v>
      </c>
      <c r="G404" s="48" t="s">
        <v>513</v>
      </c>
      <c r="H404" s="48" t="s">
        <v>17</v>
      </c>
      <c r="I404" s="48"/>
      <c r="J404" s="72">
        <v>20000000</v>
      </c>
      <c r="K404" s="72">
        <v>20000000</v>
      </c>
      <c r="L404" s="48" t="s">
        <v>18</v>
      </c>
      <c r="M404" s="48"/>
    </row>
    <row r="405" spans="1:13">
      <c r="A405" s="48" t="s">
        <v>13</v>
      </c>
      <c r="B405" s="48" t="s">
        <v>510</v>
      </c>
      <c r="C405" s="48"/>
      <c r="D405" s="48" t="s">
        <v>517</v>
      </c>
      <c r="E405" s="51">
        <v>43435</v>
      </c>
      <c r="F405" s="13" t="str">
        <f t="shared" si="7"/>
        <v>diciembre</v>
      </c>
      <c r="G405" s="48" t="s">
        <v>518</v>
      </c>
      <c r="H405" s="48" t="s">
        <v>76</v>
      </c>
      <c r="I405" s="48"/>
      <c r="J405" s="72">
        <v>110000000</v>
      </c>
      <c r="K405" s="72">
        <v>110000000</v>
      </c>
      <c r="L405" s="48" t="s">
        <v>18</v>
      </c>
      <c r="M405" s="48"/>
    </row>
    <row r="406" spans="1:13" ht="142.5">
      <c r="A406" s="48" t="s">
        <v>13</v>
      </c>
      <c r="B406" s="48" t="s">
        <v>510</v>
      </c>
      <c r="C406" s="48"/>
      <c r="D406" s="48" t="s">
        <v>519</v>
      </c>
      <c r="E406" s="51">
        <v>43101</v>
      </c>
      <c r="F406" s="13" t="str">
        <f t="shared" si="7"/>
        <v>enero</v>
      </c>
      <c r="G406" s="48" t="s">
        <v>26</v>
      </c>
      <c r="H406" s="48" t="s">
        <v>17</v>
      </c>
      <c r="I406" s="48"/>
      <c r="J406" s="72">
        <v>18032000</v>
      </c>
      <c r="K406" s="72">
        <v>18032000</v>
      </c>
      <c r="L406" s="48" t="s">
        <v>18</v>
      </c>
      <c r="M406" s="48"/>
    </row>
    <row r="407" spans="1:13" ht="28.5">
      <c r="A407" s="48" t="s">
        <v>13</v>
      </c>
      <c r="B407" s="48" t="s">
        <v>510</v>
      </c>
      <c r="C407" s="48"/>
      <c r="D407" s="48" t="s">
        <v>520</v>
      </c>
      <c r="E407" s="51">
        <v>43101</v>
      </c>
      <c r="F407" s="13" t="str">
        <f t="shared" si="7"/>
        <v>enero</v>
      </c>
      <c r="G407" s="48" t="s">
        <v>26</v>
      </c>
      <c r="H407" s="48" t="s">
        <v>17</v>
      </c>
      <c r="I407" s="48"/>
      <c r="J407" s="72">
        <v>26609352</v>
      </c>
      <c r="K407" s="72">
        <v>26609352</v>
      </c>
      <c r="L407" s="48" t="s">
        <v>18</v>
      </c>
      <c r="M407" s="48"/>
    </row>
    <row r="408" spans="1:13" ht="28.5">
      <c r="A408" s="48" t="s">
        <v>13</v>
      </c>
      <c r="B408" s="48" t="s">
        <v>510</v>
      </c>
      <c r="C408" s="48"/>
      <c r="D408" s="48" t="s">
        <v>521</v>
      </c>
      <c r="E408" s="51">
        <v>43009</v>
      </c>
      <c r="F408" s="13" t="str">
        <f t="shared" si="7"/>
        <v>octubre</v>
      </c>
      <c r="G408" s="48" t="s">
        <v>522</v>
      </c>
      <c r="H408" s="48" t="s">
        <v>80</v>
      </c>
      <c r="I408" s="48"/>
      <c r="J408" s="72">
        <v>6619567936</v>
      </c>
      <c r="K408" s="72">
        <v>6619567936</v>
      </c>
      <c r="L408" s="48" t="s">
        <v>89</v>
      </c>
      <c r="M408" s="48"/>
    </row>
    <row r="409" spans="1:13" ht="15" customHeight="1">
      <c r="A409" s="70" t="s">
        <v>13</v>
      </c>
      <c r="B409" s="70" t="s">
        <v>523</v>
      </c>
      <c r="C409" s="70"/>
      <c r="D409" s="71" t="s">
        <v>524</v>
      </c>
      <c r="E409" s="51">
        <v>43221</v>
      </c>
      <c r="F409" s="13" t="str">
        <f t="shared" si="7"/>
        <v>mayo</v>
      </c>
      <c r="G409" s="71" t="s">
        <v>35</v>
      </c>
      <c r="H409" s="71" t="s">
        <v>17</v>
      </c>
      <c r="I409" s="71"/>
      <c r="J409" s="71">
        <v>3200000</v>
      </c>
      <c r="K409" s="71">
        <v>3200000</v>
      </c>
      <c r="L409" s="71" t="s">
        <v>18</v>
      </c>
      <c r="M409" s="71"/>
    </row>
    <row r="410" spans="1:13" ht="30" customHeight="1">
      <c r="A410" s="70" t="s">
        <v>13</v>
      </c>
      <c r="B410" s="70" t="s">
        <v>523</v>
      </c>
      <c r="C410" s="70"/>
      <c r="D410" s="71" t="s">
        <v>525</v>
      </c>
      <c r="E410" s="51">
        <v>43344</v>
      </c>
      <c r="F410" s="13" t="str">
        <f t="shared" si="7"/>
        <v>septiembre</v>
      </c>
      <c r="G410" s="71" t="s">
        <v>26</v>
      </c>
      <c r="H410" s="71" t="s">
        <v>17</v>
      </c>
      <c r="I410" s="71"/>
      <c r="J410" s="71">
        <v>4000000</v>
      </c>
      <c r="K410" s="71">
        <v>4000000</v>
      </c>
      <c r="L410" s="71" t="s">
        <v>18</v>
      </c>
      <c r="M410" s="71"/>
    </row>
    <row r="411" spans="1:13" ht="15" customHeight="1">
      <c r="A411" s="70" t="s">
        <v>13</v>
      </c>
      <c r="B411" s="70" t="s">
        <v>523</v>
      </c>
      <c r="C411" s="70"/>
      <c r="D411" s="71" t="s">
        <v>330</v>
      </c>
      <c r="E411" s="51">
        <v>43125</v>
      </c>
      <c r="F411" s="13" t="str">
        <f t="shared" si="7"/>
        <v>enero</v>
      </c>
      <c r="G411" s="71" t="s">
        <v>26</v>
      </c>
      <c r="H411" s="71" t="s">
        <v>17</v>
      </c>
      <c r="I411" s="71"/>
      <c r="J411" s="71">
        <v>1500000</v>
      </c>
      <c r="K411" s="71">
        <v>1500000</v>
      </c>
      <c r="L411" s="71" t="s">
        <v>18</v>
      </c>
      <c r="M411" s="71"/>
    </row>
    <row r="412" spans="1:13" ht="15" customHeight="1">
      <c r="A412" s="70" t="s">
        <v>13</v>
      </c>
      <c r="B412" s="70" t="s">
        <v>523</v>
      </c>
      <c r="C412" s="70"/>
      <c r="D412" s="71" t="s">
        <v>334</v>
      </c>
      <c r="E412" s="51">
        <v>43133</v>
      </c>
      <c r="F412" s="13" t="str">
        <f t="shared" si="7"/>
        <v>febrero</v>
      </c>
      <c r="G412" s="71" t="s">
        <v>26</v>
      </c>
      <c r="H412" s="71" t="s">
        <v>17</v>
      </c>
      <c r="I412" s="71"/>
      <c r="J412" s="71">
        <v>1200000</v>
      </c>
      <c r="K412" s="71">
        <v>1200000</v>
      </c>
      <c r="L412" s="71" t="s">
        <v>18</v>
      </c>
      <c r="M412" s="71"/>
    </row>
    <row r="413" spans="1:13" ht="30" customHeight="1">
      <c r="A413" s="70" t="s">
        <v>13</v>
      </c>
      <c r="B413" s="70" t="s">
        <v>523</v>
      </c>
      <c r="C413" s="70"/>
      <c r="D413" s="71" t="s">
        <v>526</v>
      </c>
      <c r="E413" s="51">
        <v>43125</v>
      </c>
      <c r="F413" s="13" t="str">
        <f t="shared" si="7"/>
        <v>enero</v>
      </c>
      <c r="G413" s="71" t="s">
        <v>26</v>
      </c>
      <c r="H413" s="71" t="s">
        <v>30</v>
      </c>
      <c r="I413" s="71"/>
      <c r="J413" s="71">
        <v>22123872</v>
      </c>
      <c r="K413" s="71">
        <v>22123872</v>
      </c>
      <c r="L413" s="71" t="s">
        <v>18</v>
      </c>
      <c r="M413" s="71"/>
    </row>
    <row r="414" spans="1:13" ht="30" customHeight="1">
      <c r="A414" s="70" t="s">
        <v>13</v>
      </c>
      <c r="B414" s="70" t="s">
        <v>523</v>
      </c>
      <c r="C414" s="70"/>
      <c r="D414" s="71" t="s">
        <v>527</v>
      </c>
      <c r="E414" s="51">
        <v>43125</v>
      </c>
      <c r="F414" s="13" t="str">
        <f t="shared" si="7"/>
        <v>enero</v>
      </c>
      <c r="G414" s="71" t="s">
        <v>26</v>
      </c>
      <c r="H414" s="71" t="s">
        <v>30</v>
      </c>
      <c r="I414" s="71"/>
      <c r="J414" s="71">
        <v>22123872</v>
      </c>
      <c r="K414" s="71">
        <v>22123872</v>
      </c>
      <c r="L414" s="71" t="s">
        <v>18</v>
      </c>
      <c r="M414" s="71"/>
    </row>
    <row r="415" spans="1:13" ht="30" customHeight="1">
      <c r="A415" s="70" t="s">
        <v>13</v>
      </c>
      <c r="B415" s="70" t="s">
        <v>523</v>
      </c>
      <c r="C415" s="70"/>
      <c r="D415" s="71" t="s">
        <v>528</v>
      </c>
      <c r="E415" s="51">
        <v>43125</v>
      </c>
      <c r="F415" s="13" t="str">
        <f t="shared" si="7"/>
        <v>enero</v>
      </c>
      <c r="G415" s="71" t="s">
        <v>26</v>
      </c>
      <c r="H415" s="71" t="s">
        <v>30</v>
      </c>
      <c r="I415" s="71"/>
      <c r="J415" s="71">
        <v>22123872</v>
      </c>
      <c r="K415" s="71">
        <v>22123872</v>
      </c>
      <c r="L415" s="71" t="s">
        <v>18</v>
      </c>
      <c r="M415" s="71"/>
    </row>
    <row r="416" spans="1:13" ht="15" customHeight="1">
      <c r="A416" s="70" t="s">
        <v>13</v>
      </c>
      <c r="B416" s="70" t="s">
        <v>523</v>
      </c>
      <c r="C416" s="70"/>
      <c r="D416" s="71" t="s">
        <v>529</v>
      </c>
      <c r="E416" s="51">
        <v>43101</v>
      </c>
      <c r="F416" s="13" t="str">
        <f t="shared" si="7"/>
        <v>enero</v>
      </c>
      <c r="G416" s="71" t="s">
        <v>35</v>
      </c>
      <c r="H416" s="71" t="s">
        <v>17</v>
      </c>
      <c r="I416" s="71"/>
      <c r="J416" s="71">
        <v>10000000</v>
      </c>
      <c r="K416" s="71">
        <v>10000000</v>
      </c>
      <c r="L416" s="71" t="s">
        <v>18</v>
      </c>
      <c r="M416" s="71"/>
    </row>
    <row r="417" spans="1:13" ht="45" customHeight="1">
      <c r="A417" s="48" t="s">
        <v>157</v>
      </c>
      <c r="B417" s="48" t="s">
        <v>530</v>
      </c>
      <c r="C417" s="48"/>
      <c r="D417" s="48" t="s">
        <v>531</v>
      </c>
      <c r="E417" s="51">
        <v>43313</v>
      </c>
      <c r="F417" s="13" t="str">
        <f t="shared" si="7"/>
        <v>agosto</v>
      </c>
      <c r="G417" s="48" t="s">
        <v>26</v>
      </c>
      <c r="H417" s="48" t="s">
        <v>17</v>
      </c>
      <c r="I417" s="48"/>
      <c r="J417" s="79">
        <v>5000000</v>
      </c>
      <c r="K417" s="79">
        <v>5000000</v>
      </c>
      <c r="L417" s="48" t="s">
        <v>89</v>
      </c>
      <c r="M417" s="48"/>
    </row>
    <row r="418" spans="1:13" ht="90" customHeight="1">
      <c r="A418" s="48" t="s">
        <v>157</v>
      </c>
      <c r="B418" s="48" t="s">
        <v>530</v>
      </c>
      <c r="C418" s="48"/>
      <c r="D418" s="48" t="s">
        <v>532</v>
      </c>
      <c r="E418" s="51">
        <v>43313</v>
      </c>
      <c r="F418" s="13" t="str">
        <f t="shared" si="7"/>
        <v>agosto</v>
      </c>
      <c r="G418" s="48" t="s">
        <v>35</v>
      </c>
      <c r="H418" s="48" t="s">
        <v>17</v>
      </c>
      <c r="I418" s="48"/>
      <c r="J418" s="79">
        <v>3000000</v>
      </c>
      <c r="K418" s="79">
        <v>3000000</v>
      </c>
      <c r="L418" s="48" t="s">
        <v>18</v>
      </c>
      <c r="M418" s="48"/>
    </row>
    <row r="419" spans="1:13" ht="60" customHeight="1">
      <c r="A419" s="48" t="s">
        <v>157</v>
      </c>
      <c r="B419" s="48" t="s">
        <v>530</v>
      </c>
      <c r="C419" s="48"/>
      <c r="D419" s="48" t="s">
        <v>533</v>
      </c>
      <c r="E419" s="51">
        <v>43310</v>
      </c>
      <c r="F419" s="13" t="str">
        <f t="shared" si="7"/>
        <v>julio</v>
      </c>
      <c r="G419" s="48" t="s">
        <v>26</v>
      </c>
      <c r="H419" s="48" t="s">
        <v>17</v>
      </c>
      <c r="I419" s="48"/>
      <c r="J419" s="79">
        <v>3900000</v>
      </c>
      <c r="K419" s="79">
        <v>1300000</v>
      </c>
      <c r="L419" s="48" t="s">
        <v>89</v>
      </c>
      <c r="M419" s="48"/>
    </row>
    <row r="420" spans="1:13" ht="41.25" customHeight="1">
      <c r="A420" s="48" t="s">
        <v>157</v>
      </c>
      <c r="B420" s="48" t="s">
        <v>530</v>
      </c>
      <c r="C420" s="48"/>
      <c r="D420" s="48" t="s">
        <v>534</v>
      </c>
      <c r="E420" s="51">
        <v>43405</v>
      </c>
      <c r="F420" s="13" t="str">
        <f t="shared" si="7"/>
        <v>noviembre</v>
      </c>
      <c r="G420" s="48" t="s">
        <v>26</v>
      </c>
      <c r="H420" s="48" t="s">
        <v>17</v>
      </c>
      <c r="I420" s="48"/>
      <c r="J420" s="79">
        <v>12000000</v>
      </c>
      <c r="K420" s="79">
        <v>10648407</v>
      </c>
      <c r="L420" s="48" t="s">
        <v>18</v>
      </c>
      <c r="M420" s="48"/>
    </row>
    <row r="421" spans="1:13" ht="45" customHeight="1">
      <c r="A421" s="48" t="s">
        <v>157</v>
      </c>
      <c r="B421" s="48" t="s">
        <v>530</v>
      </c>
      <c r="C421" s="48"/>
      <c r="D421" s="48" t="s">
        <v>535</v>
      </c>
      <c r="E421" s="51">
        <v>43374</v>
      </c>
      <c r="F421" s="13" t="str">
        <f t="shared" si="7"/>
        <v>octubre</v>
      </c>
      <c r="G421" s="48" t="s">
        <v>26</v>
      </c>
      <c r="H421" s="48" t="s">
        <v>17</v>
      </c>
      <c r="I421" s="48"/>
      <c r="J421" s="79">
        <v>26597269</v>
      </c>
      <c r="K421" s="79">
        <v>28460000</v>
      </c>
      <c r="L421" s="48" t="s">
        <v>89</v>
      </c>
      <c r="M421" s="48"/>
    </row>
    <row r="422" spans="1:13" ht="45" customHeight="1">
      <c r="A422" s="48" t="s">
        <v>157</v>
      </c>
      <c r="B422" s="48" t="s">
        <v>530</v>
      </c>
      <c r="C422" s="48"/>
      <c r="D422" s="48" t="s">
        <v>536</v>
      </c>
      <c r="E422" s="51">
        <v>43374</v>
      </c>
      <c r="F422" s="13" t="str">
        <f t="shared" si="7"/>
        <v>octubre</v>
      </c>
      <c r="G422" s="48" t="s">
        <v>26</v>
      </c>
      <c r="H422" s="48" t="s">
        <v>17</v>
      </c>
      <c r="I422" s="48"/>
      <c r="J422" s="79" t="s">
        <v>537</v>
      </c>
      <c r="K422" s="79">
        <v>5000000</v>
      </c>
      <c r="L422" s="48" t="s">
        <v>89</v>
      </c>
      <c r="M422" s="48"/>
    </row>
    <row r="423" spans="1:13" ht="45" customHeight="1">
      <c r="A423" s="48" t="s">
        <v>157</v>
      </c>
      <c r="B423" s="48" t="s">
        <v>530</v>
      </c>
      <c r="C423" s="48"/>
      <c r="D423" s="48" t="s">
        <v>538</v>
      </c>
      <c r="E423" s="51">
        <v>43374</v>
      </c>
      <c r="F423" s="13" t="str">
        <f t="shared" si="7"/>
        <v>octubre</v>
      </c>
      <c r="G423" s="48" t="s">
        <v>26</v>
      </c>
      <c r="H423" s="48" t="s">
        <v>17</v>
      </c>
      <c r="I423" s="48"/>
      <c r="J423" s="79">
        <v>4569088</v>
      </c>
      <c r="K423" s="79">
        <v>4889000</v>
      </c>
      <c r="L423" s="48" t="s">
        <v>89</v>
      </c>
      <c r="M423" s="48"/>
    </row>
    <row r="424" spans="1:13" ht="30" customHeight="1">
      <c r="A424" s="48" t="s">
        <v>157</v>
      </c>
      <c r="B424" s="48" t="s">
        <v>530</v>
      </c>
      <c r="C424" s="48"/>
      <c r="D424" s="48" t="s">
        <v>539</v>
      </c>
      <c r="E424" s="51">
        <v>43374</v>
      </c>
      <c r="F424" s="13" t="str">
        <f t="shared" si="7"/>
        <v>octubre</v>
      </c>
      <c r="G424" s="48" t="s">
        <v>26</v>
      </c>
      <c r="H424" s="48" t="s">
        <v>17</v>
      </c>
      <c r="I424" s="48"/>
      <c r="J424" s="79">
        <v>33075000</v>
      </c>
      <c r="K424" s="79">
        <v>35391000</v>
      </c>
      <c r="L424" s="48" t="s">
        <v>89</v>
      </c>
      <c r="M424" s="48"/>
    </row>
    <row r="425" spans="1:13" ht="30" customHeight="1">
      <c r="A425" s="48" t="s">
        <v>157</v>
      </c>
      <c r="B425" s="48" t="s">
        <v>530</v>
      </c>
      <c r="C425" s="48"/>
      <c r="D425" s="48" t="s">
        <v>540</v>
      </c>
      <c r="E425" s="51">
        <v>43374</v>
      </c>
      <c r="F425" s="13" t="str">
        <f t="shared" si="7"/>
        <v>octubre</v>
      </c>
      <c r="G425" s="48" t="s">
        <v>26</v>
      </c>
      <c r="H425" s="48" t="s">
        <v>17</v>
      </c>
      <c r="I425" s="48"/>
      <c r="J425" s="79">
        <v>4280000</v>
      </c>
      <c r="K425" s="79">
        <v>4580000</v>
      </c>
      <c r="L425" s="48" t="s">
        <v>89</v>
      </c>
      <c r="M425" s="48"/>
    </row>
    <row r="426" spans="1:13" ht="28.5">
      <c r="A426" s="48" t="s">
        <v>157</v>
      </c>
      <c r="B426" s="48" t="s">
        <v>530</v>
      </c>
      <c r="C426" s="48"/>
      <c r="D426" s="48" t="s">
        <v>541</v>
      </c>
      <c r="E426" s="51">
        <v>43374</v>
      </c>
      <c r="F426" s="13" t="str">
        <f t="shared" si="7"/>
        <v>octubre</v>
      </c>
      <c r="G426" s="48" t="s">
        <v>26</v>
      </c>
      <c r="H426" s="48" t="s">
        <v>17</v>
      </c>
      <c r="I426" s="48"/>
      <c r="J426" s="79">
        <v>2451058</v>
      </c>
      <c r="K426" s="79">
        <v>2623000</v>
      </c>
      <c r="L426" s="48" t="s">
        <v>89</v>
      </c>
      <c r="M426" s="48"/>
    </row>
    <row r="427" spans="1:13" ht="28.5">
      <c r="A427" s="48" t="s">
        <v>157</v>
      </c>
      <c r="B427" s="48" t="s">
        <v>530</v>
      </c>
      <c r="C427" s="48"/>
      <c r="D427" s="48" t="s">
        <v>542</v>
      </c>
      <c r="E427" s="51">
        <v>43374</v>
      </c>
      <c r="F427" s="13" t="str">
        <f t="shared" si="7"/>
        <v>octubre</v>
      </c>
      <c r="G427" s="48" t="s">
        <v>26</v>
      </c>
      <c r="H427" s="48" t="s">
        <v>17</v>
      </c>
      <c r="I427" s="48"/>
      <c r="J427" s="79">
        <v>5350000</v>
      </c>
      <c r="K427" s="79">
        <v>5725000</v>
      </c>
      <c r="L427" s="48" t="s">
        <v>89</v>
      </c>
      <c r="M427" s="48"/>
    </row>
    <row r="428" spans="1:13" ht="30" customHeight="1">
      <c r="A428" s="48" t="s">
        <v>157</v>
      </c>
      <c r="B428" s="48" t="s">
        <v>530</v>
      </c>
      <c r="C428" s="48"/>
      <c r="D428" s="48" t="s">
        <v>543</v>
      </c>
      <c r="E428" s="51">
        <v>43374</v>
      </c>
      <c r="F428" s="13" t="str">
        <f t="shared" si="7"/>
        <v>octubre</v>
      </c>
      <c r="G428" s="48" t="s">
        <v>26</v>
      </c>
      <c r="H428" s="48" t="s">
        <v>17</v>
      </c>
      <c r="I428" s="48"/>
      <c r="J428" s="79">
        <v>12272000</v>
      </c>
      <c r="K428" s="79">
        <v>11169125</v>
      </c>
      <c r="L428" s="48" t="s">
        <v>89</v>
      </c>
      <c r="M428" s="48"/>
    </row>
    <row r="429" spans="1:13" ht="153.75" customHeight="1">
      <c r="A429" s="48" t="s">
        <v>157</v>
      </c>
      <c r="B429" s="48" t="s">
        <v>530</v>
      </c>
      <c r="C429" s="48"/>
      <c r="D429" s="48" t="s">
        <v>544</v>
      </c>
      <c r="E429" s="51">
        <v>43374</v>
      </c>
      <c r="F429" s="13" t="str">
        <f t="shared" si="7"/>
        <v>octubre</v>
      </c>
      <c r="G429" s="48" t="s">
        <v>26</v>
      </c>
      <c r="H429" s="48" t="s">
        <v>17</v>
      </c>
      <c r="I429" s="48"/>
      <c r="J429" s="79">
        <v>9500000</v>
      </c>
      <c r="K429" s="79">
        <v>791666.66666666663</v>
      </c>
      <c r="L429" s="48" t="s">
        <v>89</v>
      </c>
      <c r="M429" s="48"/>
    </row>
    <row r="430" spans="1:13" ht="60" customHeight="1">
      <c r="A430" s="48" t="s">
        <v>157</v>
      </c>
      <c r="B430" s="48" t="s">
        <v>530</v>
      </c>
      <c r="C430" s="48"/>
      <c r="D430" s="48" t="s">
        <v>545</v>
      </c>
      <c r="E430" s="51">
        <v>43102</v>
      </c>
      <c r="F430" s="13" t="str">
        <f t="shared" si="7"/>
        <v>enero</v>
      </c>
      <c r="G430" s="48" t="s">
        <v>244</v>
      </c>
      <c r="H430" s="48" t="s">
        <v>80</v>
      </c>
      <c r="I430" s="48">
        <v>2188143366</v>
      </c>
      <c r="J430" s="79">
        <v>2188143366</v>
      </c>
      <c r="K430" s="79">
        <v>842021937</v>
      </c>
      <c r="L430" s="48" t="s">
        <v>89</v>
      </c>
      <c r="M430" s="48"/>
    </row>
    <row r="431" spans="1:13" ht="45" customHeight="1">
      <c r="A431" s="48" t="s">
        <v>157</v>
      </c>
      <c r="B431" s="48" t="s">
        <v>530</v>
      </c>
      <c r="C431" s="48"/>
      <c r="D431" s="48" t="s">
        <v>546</v>
      </c>
      <c r="E431" s="51">
        <v>43359</v>
      </c>
      <c r="F431" s="13" t="str">
        <f t="shared" si="7"/>
        <v>septiembre</v>
      </c>
      <c r="G431" s="48" t="s">
        <v>26</v>
      </c>
      <c r="H431" s="48" t="s">
        <v>17</v>
      </c>
      <c r="I431" s="48"/>
      <c r="J431" s="79">
        <v>30000000</v>
      </c>
      <c r="K431" s="79">
        <v>5000000</v>
      </c>
      <c r="L431" s="48" t="s">
        <v>89</v>
      </c>
      <c r="M431" s="48"/>
    </row>
    <row r="432" spans="1:13" ht="45" customHeight="1">
      <c r="A432" s="48" t="s">
        <v>157</v>
      </c>
      <c r="B432" s="48" t="s">
        <v>530</v>
      </c>
      <c r="C432" s="48"/>
      <c r="D432" s="48" t="s">
        <v>547</v>
      </c>
      <c r="E432" s="51">
        <v>43289</v>
      </c>
      <c r="F432" s="13" t="str">
        <f t="shared" si="7"/>
        <v>julio</v>
      </c>
      <c r="G432" s="48" t="s">
        <v>26</v>
      </c>
      <c r="H432" s="48" t="s">
        <v>17</v>
      </c>
      <c r="I432" s="48"/>
      <c r="J432" s="79">
        <v>14944944</v>
      </c>
      <c r="K432" s="79">
        <v>4981648</v>
      </c>
      <c r="L432" s="48" t="s">
        <v>89</v>
      </c>
      <c r="M432" s="48"/>
    </row>
    <row r="433" spans="1:13" ht="60" customHeight="1">
      <c r="A433" s="48" t="s">
        <v>157</v>
      </c>
      <c r="B433" s="48" t="s">
        <v>530</v>
      </c>
      <c r="C433" s="48"/>
      <c r="D433" s="48" t="s">
        <v>548</v>
      </c>
      <c r="E433" s="51">
        <v>43344</v>
      </c>
      <c r="F433" s="13" t="str">
        <f t="shared" si="7"/>
        <v>septiembre</v>
      </c>
      <c r="G433" s="48" t="s">
        <v>26</v>
      </c>
      <c r="H433" s="48" t="s">
        <v>17</v>
      </c>
      <c r="I433" s="48"/>
      <c r="J433" s="79">
        <v>33000000</v>
      </c>
      <c r="K433" s="79">
        <v>5500000</v>
      </c>
      <c r="L433" s="48" t="s">
        <v>89</v>
      </c>
      <c r="M433" s="48"/>
    </row>
    <row r="434" spans="1:13" ht="30" customHeight="1">
      <c r="A434" s="48" t="s">
        <v>157</v>
      </c>
      <c r="B434" s="48" t="s">
        <v>530</v>
      </c>
      <c r="C434" s="48"/>
      <c r="D434" s="48" t="s">
        <v>549</v>
      </c>
      <c r="E434" s="51">
        <v>43252</v>
      </c>
      <c r="F434" s="13" t="str">
        <f t="shared" si="7"/>
        <v>junio</v>
      </c>
      <c r="G434" s="48" t="s">
        <v>244</v>
      </c>
      <c r="H434" s="48" t="s">
        <v>76</v>
      </c>
      <c r="I434" s="48"/>
      <c r="J434" s="79">
        <v>57000000</v>
      </c>
      <c r="K434" s="79">
        <v>57000000</v>
      </c>
      <c r="L434" s="48" t="s">
        <v>18</v>
      </c>
      <c r="M434" s="48"/>
    </row>
    <row r="435" spans="1:13" ht="45" customHeight="1">
      <c r="A435" s="48" t="s">
        <v>157</v>
      </c>
      <c r="B435" s="48" t="s">
        <v>530</v>
      </c>
      <c r="C435" s="48"/>
      <c r="D435" s="48" t="s">
        <v>550</v>
      </c>
      <c r="E435" s="51">
        <v>43252</v>
      </c>
      <c r="F435" s="13" t="str">
        <f t="shared" si="7"/>
        <v>junio</v>
      </c>
      <c r="G435" s="48" t="s">
        <v>244</v>
      </c>
      <c r="H435" s="48" t="s">
        <v>76</v>
      </c>
      <c r="I435" s="48"/>
      <c r="J435" s="79">
        <v>160000000</v>
      </c>
      <c r="K435" s="79">
        <v>160000000</v>
      </c>
      <c r="L435" s="48" t="s">
        <v>18</v>
      </c>
      <c r="M435" s="48"/>
    </row>
    <row r="436" spans="1:13" ht="30" customHeight="1">
      <c r="A436" s="48" t="s">
        <v>157</v>
      </c>
      <c r="B436" s="48" t="s">
        <v>530</v>
      </c>
      <c r="C436" s="48"/>
      <c r="D436" s="48" t="s">
        <v>551</v>
      </c>
      <c r="E436" s="51">
        <v>43252</v>
      </c>
      <c r="F436" s="13" t="str">
        <f t="shared" si="7"/>
        <v>junio</v>
      </c>
      <c r="G436" s="48" t="s">
        <v>244</v>
      </c>
      <c r="H436" s="48" t="s">
        <v>17</v>
      </c>
      <c r="I436" s="48"/>
      <c r="J436" s="79">
        <v>1791690</v>
      </c>
      <c r="K436" s="79">
        <v>1791690</v>
      </c>
      <c r="L436" s="48" t="s">
        <v>18</v>
      </c>
      <c r="M436" s="48"/>
    </row>
    <row r="437" spans="1:13" ht="60" customHeight="1">
      <c r="A437" s="48" t="s">
        <v>157</v>
      </c>
      <c r="B437" s="48" t="s">
        <v>530</v>
      </c>
      <c r="C437" s="48"/>
      <c r="D437" s="48" t="s">
        <v>552</v>
      </c>
      <c r="E437" s="51">
        <v>43252</v>
      </c>
      <c r="F437" s="13" t="str">
        <f t="shared" si="7"/>
        <v>junio</v>
      </c>
      <c r="G437" s="48" t="s">
        <v>244</v>
      </c>
      <c r="H437" s="48" t="s">
        <v>80</v>
      </c>
      <c r="I437" s="48"/>
      <c r="J437" s="79">
        <v>420000000</v>
      </c>
      <c r="K437" s="79">
        <v>420000000</v>
      </c>
      <c r="L437" s="48" t="s">
        <v>18</v>
      </c>
      <c r="M437" s="48"/>
    </row>
    <row r="438" spans="1:13" ht="75" customHeight="1">
      <c r="A438" s="48" t="s">
        <v>157</v>
      </c>
      <c r="B438" s="48" t="s">
        <v>530</v>
      </c>
      <c r="C438" s="48"/>
      <c r="D438" s="48" t="s">
        <v>553</v>
      </c>
      <c r="E438" s="51">
        <v>43252</v>
      </c>
      <c r="F438" s="13" t="str">
        <f t="shared" si="7"/>
        <v>junio</v>
      </c>
      <c r="G438" s="48" t="s">
        <v>244</v>
      </c>
      <c r="H438" s="48" t="s">
        <v>76</v>
      </c>
      <c r="I438" s="48"/>
      <c r="J438" s="79">
        <v>328500000</v>
      </c>
      <c r="K438" s="79">
        <v>328500000</v>
      </c>
      <c r="L438" s="48" t="s">
        <v>18</v>
      </c>
      <c r="M438" s="48"/>
    </row>
    <row r="439" spans="1:13" ht="30" customHeight="1">
      <c r="A439" s="48" t="s">
        <v>157</v>
      </c>
      <c r="B439" s="48" t="s">
        <v>530</v>
      </c>
      <c r="C439" s="48"/>
      <c r="D439" s="48" t="s">
        <v>554</v>
      </c>
      <c r="E439" s="51">
        <v>43252</v>
      </c>
      <c r="F439" s="13" t="str">
        <f t="shared" si="7"/>
        <v>junio</v>
      </c>
      <c r="G439" s="48" t="s">
        <v>244</v>
      </c>
      <c r="H439" s="48" t="s">
        <v>17</v>
      </c>
      <c r="I439" s="48"/>
      <c r="J439" s="79">
        <v>9679500</v>
      </c>
      <c r="K439" s="79">
        <v>9679500</v>
      </c>
      <c r="L439" s="48" t="s">
        <v>18</v>
      </c>
      <c r="M439" s="48"/>
    </row>
    <row r="440" spans="1:13" ht="15" customHeight="1">
      <c r="A440" s="48" t="s">
        <v>157</v>
      </c>
      <c r="B440" s="48" t="s">
        <v>530</v>
      </c>
      <c r="C440" s="48"/>
      <c r="D440" s="48" t="s">
        <v>555</v>
      </c>
      <c r="E440" s="51">
        <v>43252</v>
      </c>
      <c r="F440" s="13" t="str">
        <f t="shared" si="7"/>
        <v>junio</v>
      </c>
      <c r="G440" s="48" t="s">
        <v>244</v>
      </c>
      <c r="H440" s="48" t="s">
        <v>17</v>
      </c>
      <c r="I440" s="48"/>
      <c r="J440" s="79">
        <v>12000000</v>
      </c>
      <c r="K440" s="79">
        <v>12000000</v>
      </c>
      <c r="L440" s="48" t="s">
        <v>18</v>
      </c>
      <c r="M440" s="48"/>
    </row>
    <row r="441" spans="1:13" ht="30" customHeight="1">
      <c r="A441" s="48" t="s">
        <v>157</v>
      </c>
      <c r="B441" s="48" t="s">
        <v>530</v>
      </c>
      <c r="C441" s="48"/>
      <c r="D441" s="48" t="s">
        <v>556</v>
      </c>
      <c r="E441" s="51">
        <v>43252</v>
      </c>
      <c r="F441" s="13" t="str">
        <f t="shared" si="7"/>
        <v>junio</v>
      </c>
      <c r="G441" s="48" t="s">
        <v>244</v>
      </c>
      <c r="H441" s="48" t="s">
        <v>76</v>
      </c>
      <c r="I441" s="48"/>
      <c r="J441" s="79">
        <v>85500000</v>
      </c>
      <c r="K441" s="79">
        <v>85500000</v>
      </c>
      <c r="L441" s="48" t="s">
        <v>18</v>
      </c>
      <c r="M441" s="48"/>
    </row>
    <row r="442" spans="1:13" ht="90" customHeight="1">
      <c r="A442" s="48" t="s">
        <v>157</v>
      </c>
      <c r="B442" s="48" t="s">
        <v>530</v>
      </c>
      <c r="C442" s="48"/>
      <c r="D442" s="48" t="s">
        <v>557</v>
      </c>
      <c r="E442" s="51">
        <v>43252</v>
      </c>
      <c r="F442" s="13" t="str">
        <f t="shared" si="7"/>
        <v>junio</v>
      </c>
      <c r="G442" s="48" t="s">
        <v>558</v>
      </c>
      <c r="H442" s="48" t="s">
        <v>17</v>
      </c>
      <c r="I442" s="48"/>
      <c r="J442" s="79">
        <v>88122000</v>
      </c>
      <c r="K442" s="79">
        <v>88122000</v>
      </c>
      <c r="L442" s="48" t="s">
        <v>18</v>
      </c>
      <c r="M442" s="48"/>
    </row>
    <row r="443" spans="1:13" ht="30" customHeight="1">
      <c r="A443" s="48" t="s">
        <v>157</v>
      </c>
      <c r="B443" s="48" t="s">
        <v>530</v>
      </c>
      <c r="C443" s="48"/>
      <c r="D443" s="48" t="s">
        <v>559</v>
      </c>
      <c r="E443" s="51">
        <v>43252</v>
      </c>
      <c r="F443" s="13" t="str">
        <f t="shared" si="7"/>
        <v>junio</v>
      </c>
      <c r="G443" s="48" t="s">
        <v>26</v>
      </c>
      <c r="H443" s="48" t="s">
        <v>17</v>
      </c>
      <c r="I443" s="48"/>
      <c r="J443" s="79">
        <v>10908640</v>
      </c>
      <c r="K443" s="79">
        <v>16362960</v>
      </c>
      <c r="L443" s="48" t="s">
        <v>89</v>
      </c>
      <c r="M443" s="48"/>
    </row>
    <row r="444" spans="1:13" ht="30" customHeight="1">
      <c r="A444" s="48" t="s">
        <v>157</v>
      </c>
      <c r="B444" s="48" t="s">
        <v>530</v>
      </c>
      <c r="C444" s="48"/>
      <c r="D444" s="48" t="s">
        <v>560</v>
      </c>
      <c r="E444" s="51">
        <v>43205</v>
      </c>
      <c r="F444" s="13" t="str">
        <f t="shared" si="7"/>
        <v>abril</v>
      </c>
      <c r="G444" s="48" t="s">
        <v>561</v>
      </c>
      <c r="H444" s="48" t="s">
        <v>17</v>
      </c>
      <c r="I444" s="48"/>
      <c r="J444" s="79">
        <v>15000000</v>
      </c>
      <c r="K444" s="79">
        <v>15000000</v>
      </c>
      <c r="L444" s="48" t="s">
        <v>18</v>
      </c>
      <c r="M444" s="48"/>
    </row>
    <row r="445" spans="1:13" ht="30" customHeight="1">
      <c r="A445" s="48" t="s">
        <v>157</v>
      </c>
      <c r="B445" s="48" t="s">
        <v>530</v>
      </c>
      <c r="C445" s="48"/>
      <c r="D445" s="48" t="s">
        <v>562</v>
      </c>
      <c r="E445" s="51">
        <v>43197</v>
      </c>
      <c r="F445" s="13" t="str">
        <f t="shared" si="7"/>
        <v>abril</v>
      </c>
      <c r="G445" s="48" t="s">
        <v>26</v>
      </c>
      <c r="H445" s="48" t="s">
        <v>17</v>
      </c>
      <c r="I445" s="48"/>
      <c r="J445" s="79">
        <v>11500000</v>
      </c>
      <c r="K445" s="79">
        <v>11018189</v>
      </c>
      <c r="L445" s="48" t="s">
        <v>18</v>
      </c>
      <c r="M445" s="48"/>
    </row>
    <row r="446" spans="1:13" ht="45" customHeight="1">
      <c r="A446" s="48" t="s">
        <v>157</v>
      </c>
      <c r="B446" s="48" t="s">
        <v>530</v>
      </c>
      <c r="C446" s="48"/>
      <c r="D446" s="48" t="s">
        <v>563</v>
      </c>
      <c r="E446" s="51">
        <v>43192</v>
      </c>
      <c r="F446" s="13" t="str">
        <f t="shared" si="7"/>
        <v>abril</v>
      </c>
      <c r="G446" s="48" t="s">
        <v>26</v>
      </c>
      <c r="H446" s="48" t="s">
        <v>17</v>
      </c>
      <c r="I446" s="48"/>
      <c r="J446" s="79">
        <v>6300000</v>
      </c>
      <c r="K446" s="79">
        <v>6300000</v>
      </c>
      <c r="L446" s="48" t="s">
        <v>89</v>
      </c>
      <c r="M446" s="48"/>
    </row>
    <row r="447" spans="1:13" ht="30" customHeight="1">
      <c r="A447" s="48" t="s">
        <v>157</v>
      </c>
      <c r="B447" s="48" t="s">
        <v>530</v>
      </c>
      <c r="C447" s="48"/>
      <c r="D447" s="48" t="s">
        <v>564</v>
      </c>
      <c r="E447" s="51">
        <v>43191</v>
      </c>
      <c r="F447" s="13" t="str">
        <f t="shared" si="7"/>
        <v>abril</v>
      </c>
      <c r="G447" s="48" t="s">
        <v>26</v>
      </c>
      <c r="H447" s="48" t="s">
        <v>17</v>
      </c>
      <c r="I447" s="48"/>
      <c r="J447" s="79">
        <v>1800000</v>
      </c>
      <c r="K447" s="79">
        <v>1926000</v>
      </c>
      <c r="L447" s="48" t="s">
        <v>89</v>
      </c>
      <c r="M447" s="48"/>
    </row>
    <row r="448" spans="1:13" ht="105" customHeight="1">
      <c r="A448" s="48" t="s">
        <v>157</v>
      </c>
      <c r="B448" s="48" t="s">
        <v>530</v>
      </c>
      <c r="C448" s="48"/>
      <c r="D448" s="48" t="s">
        <v>565</v>
      </c>
      <c r="E448" s="51">
        <v>43118</v>
      </c>
      <c r="F448" s="13" t="str">
        <f t="shared" si="7"/>
        <v>enero</v>
      </c>
      <c r="G448" s="48" t="s">
        <v>56</v>
      </c>
      <c r="H448" s="48" t="s">
        <v>76</v>
      </c>
      <c r="I448" s="48"/>
      <c r="J448" s="79">
        <v>74970000</v>
      </c>
      <c r="K448" s="79">
        <v>74970000</v>
      </c>
      <c r="L448" s="48" t="s">
        <v>18</v>
      </c>
      <c r="M448" s="48"/>
    </row>
    <row r="449" spans="1:13" ht="45" customHeight="1">
      <c r="A449" s="48" t="s">
        <v>157</v>
      </c>
      <c r="B449" s="48" t="s">
        <v>530</v>
      </c>
      <c r="C449" s="48"/>
      <c r="D449" s="48" t="s">
        <v>566</v>
      </c>
      <c r="E449" s="51">
        <v>43115</v>
      </c>
      <c r="F449" s="13" t="str">
        <f t="shared" si="7"/>
        <v>enero</v>
      </c>
      <c r="G449" s="48" t="s">
        <v>26</v>
      </c>
      <c r="H449" s="48" t="s">
        <v>17</v>
      </c>
      <c r="I449" s="48"/>
      <c r="J449" s="79">
        <v>31000000</v>
      </c>
      <c r="K449" s="79">
        <v>31000000</v>
      </c>
      <c r="L449" s="48" t="s">
        <v>18</v>
      </c>
      <c r="M449" s="48"/>
    </row>
    <row r="450" spans="1:13" ht="30" customHeight="1">
      <c r="A450" s="48" t="s">
        <v>157</v>
      </c>
      <c r="B450" s="48" t="s">
        <v>530</v>
      </c>
      <c r="C450" s="48"/>
      <c r="D450" s="48" t="s">
        <v>567</v>
      </c>
      <c r="E450" s="51">
        <v>43374</v>
      </c>
      <c r="F450" s="13" t="str">
        <f t="shared" ref="F450:F466" si="8">TEXT(E450,"mmmm")</f>
        <v>octubre</v>
      </c>
      <c r="G450" s="48"/>
      <c r="H450" s="48" t="s">
        <v>17</v>
      </c>
      <c r="I450" s="48"/>
      <c r="J450" s="79">
        <v>1500000</v>
      </c>
      <c r="K450" s="79">
        <v>0</v>
      </c>
      <c r="L450" s="48" t="s">
        <v>18</v>
      </c>
      <c r="M450" s="48"/>
    </row>
    <row r="451" spans="1:13" ht="15" customHeight="1">
      <c r="A451" s="48" t="s">
        <v>157</v>
      </c>
      <c r="B451" s="48" t="s">
        <v>530</v>
      </c>
      <c r="C451" s="48"/>
      <c r="D451" s="48" t="s">
        <v>568</v>
      </c>
      <c r="E451" s="51">
        <v>43344</v>
      </c>
      <c r="F451" s="13" t="str">
        <f t="shared" si="8"/>
        <v>septiembre</v>
      </c>
      <c r="G451" s="48"/>
      <c r="H451" s="48" t="s">
        <v>17</v>
      </c>
      <c r="I451" s="48"/>
      <c r="J451" s="79">
        <v>600000</v>
      </c>
      <c r="K451" s="79">
        <v>0</v>
      </c>
      <c r="L451" s="48" t="s">
        <v>18</v>
      </c>
      <c r="M451" s="48"/>
    </row>
    <row r="452" spans="1:13" ht="60" customHeight="1">
      <c r="A452" s="48" t="s">
        <v>157</v>
      </c>
      <c r="B452" s="48" t="s">
        <v>530</v>
      </c>
      <c r="C452" s="48"/>
      <c r="D452" s="48" t="s">
        <v>569</v>
      </c>
      <c r="E452" s="51">
        <v>43327</v>
      </c>
      <c r="F452" s="13" t="str">
        <f t="shared" si="8"/>
        <v>agosto</v>
      </c>
      <c r="G452" s="48"/>
      <c r="H452" s="48" t="s">
        <v>76</v>
      </c>
      <c r="I452" s="48"/>
      <c r="J452" s="79">
        <v>46050000</v>
      </c>
      <c r="K452" s="79">
        <v>46050000</v>
      </c>
      <c r="L452" s="48" t="s">
        <v>18</v>
      </c>
      <c r="M452" s="48"/>
    </row>
    <row r="453" spans="1:13" ht="30" customHeight="1">
      <c r="A453" s="48" t="s">
        <v>157</v>
      </c>
      <c r="B453" s="48" t="s">
        <v>530</v>
      </c>
      <c r="C453" s="48"/>
      <c r="D453" s="48" t="s">
        <v>570</v>
      </c>
      <c r="E453" s="51">
        <v>43344</v>
      </c>
      <c r="F453" s="13" t="str">
        <f t="shared" si="8"/>
        <v>septiembre</v>
      </c>
      <c r="G453" s="48"/>
      <c r="H453" s="48" t="s">
        <v>76</v>
      </c>
      <c r="I453" s="48"/>
      <c r="J453" s="79">
        <v>350000000</v>
      </c>
      <c r="K453" s="79">
        <v>350000000</v>
      </c>
      <c r="L453" s="48" t="s">
        <v>18</v>
      </c>
      <c r="M453" s="48"/>
    </row>
    <row r="454" spans="1:13" ht="30" customHeight="1">
      <c r="A454" s="48" t="s">
        <v>157</v>
      </c>
      <c r="B454" s="48" t="s">
        <v>530</v>
      </c>
      <c r="C454" s="48"/>
      <c r="D454" s="48" t="s">
        <v>571</v>
      </c>
      <c r="E454" s="51">
        <v>43344</v>
      </c>
      <c r="F454" s="13" t="str">
        <f t="shared" si="8"/>
        <v>septiembre</v>
      </c>
      <c r="G454" s="48"/>
      <c r="H454" s="48" t="s">
        <v>76</v>
      </c>
      <c r="I454" s="48"/>
      <c r="J454" s="79">
        <v>120000000</v>
      </c>
      <c r="K454" s="79">
        <v>120000000</v>
      </c>
      <c r="L454" s="48" t="s">
        <v>18</v>
      </c>
      <c r="M454" s="48"/>
    </row>
    <row r="455" spans="1:13" ht="30" customHeight="1">
      <c r="A455" s="48" t="s">
        <v>157</v>
      </c>
      <c r="B455" s="48" t="s">
        <v>530</v>
      </c>
      <c r="C455" s="48"/>
      <c r="D455" s="48" t="s">
        <v>572</v>
      </c>
      <c r="E455" s="51">
        <v>43344</v>
      </c>
      <c r="F455" s="13" t="str">
        <f t="shared" si="8"/>
        <v>septiembre</v>
      </c>
      <c r="G455" s="48"/>
      <c r="H455" s="48" t="s">
        <v>76</v>
      </c>
      <c r="I455" s="48"/>
      <c r="J455" s="79">
        <v>250000000</v>
      </c>
      <c r="K455" s="79">
        <v>250000000</v>
      </c>
      <c r="L455" s="48" t="s">
        <v>18</v>
      </c>
      <c r="M455" s="48"/>
    </row>
    <row r="456" spans="1:13" ht="15" customHeight="1">
      <c r="A456" s="48" t="s">
        <v>157</v>
      </c>
      <c r="B456" s="48" t="s">
        <v>530</v>
      </c>
      <c r="C456" s="48"/>
      <c r="D456" s="48" t="s">
        <v>573</v>
      </c>
      <c r="E456" s="51">
        <v>43109</v>
      </c>
      <c r="F456" s="13" t="str">
        <f t="shared" si="8"/>
        <v>enero</v>
      </c>
      <c r="G456" s="48"/>
      <c r="H456" s="48" t="s">
        <v>76</v>
      </c>
      <c r="I456" s="48"/>
      <c r="J456" s="79">
        <v>146000000</v>
      </c>
      <c r="K456" s="79">
        <v>146000000</v>
      </c>
      <c r="L456" s="48"/>
      <c r="M456" s="48"/>
    </row>
    <row r="457" spans="1:13" ht="30.75" customHeight="1">
      <c r="A457" s="48" t="s">
        <v>157</v>
      </c>
      <c r="B457" s="48" t="s">
        <v>530</v>
      </c>
      <c r="C457" s="48"/>
      <c r="D457" s="48" t="s">
        <v>574</v>
      </c>
      <c r="E457" s="51">
        <v>43344</v>
      </c>
      <c r="F457" s="13" t="str">
        <f t="shared" si="8"/>
        <v>septiembre</v>
      </c>
      <c r="G457" s="48"/>
      <c r="H457" s="48" t="s">
        <v>76</v>
      </c>
      <c r="I457" s="48"/>
      <c r="J457" s="79">
        <f>46750000+4000000</f>
        <v>50750000</v>
      </c>
      <c r="K457" s="79">
        <v>50750000</v>
      </c>
      <c r="L457" s="48" t="s">
        <v>18</v>
      </c>
      <c r="M457" s="48"/>
    </row>
    <row r="458" spans="1:13" ht="15" customHeight="1">
      <c r="A458" s="48" t="s">
        <v>157</v>
      </c>
      <c r="B458" s="48" t="s">
        <v>530</v>
      </c>
      <c r="C458" s="48"/>
      <c r="D458" s="48" t="s">
        <v>575</v>
      </c>
      <c r="E458" s="51">
        <v>43109</v>
      </c>
      <c r="F458" s="13" t="str">
        <f t="shared" si="8"/>
        <v>enero</v>
      </c>
      <c r="G458" s="48"/>
      <c r="H458" s="48" t="s">
        <v>17</v>
      </c>
      <c r="I458" s="48"/>
      <c r="J458" s="79">
        <v>230000000</v>
      </c>
      <c r="K458" s="79">
        <v>230000000</v>
      </c>
      <c r="L458" s="48" t="s">
        <v>18</v>
      </c>
      <c r="M458" s="48"/>
    </row>
    <row r="459" spans="1:13" ht="15" customHeight="1">
      <c r="A459" s="48" t="s">
        <v>157</v>
      </c>
      <c r="B459" s="48" t="s">
        <v>530</v>
      </c>
      <c r="C459" s="48"/>
      <c r="D459" s="48" t="s">
        <v>576</v>
      </c>
      <c r="E459" s="51">
        <v>43374</v>
      </c>
      <c r="F459" s="13" t="str">
        <f t="shared" si="8"/>
        <v>octubre</v>
      </c>
      <c r="G459" s="48"/>
      <c r="H459" s="48" t="s">
        <v>17</v>
      </c>
      <c r="I459" s="48"/>
      <c r="J459" s="79">
        <v>40000000</v>
      </c>
      <c r="K459" s="79">
        <v>40000000</v>
      </c>
      <c r="L459" s="48"/>
      <c r="M459" s="48"/>
    </row>
    <row r="460" spans="1:13" ht="30" customHeight="1">
      <c r="A460" s="48" t="s">
        <v>157</v>
      </c>
      <c r="B460" s="48" t="s">
        <v>530</v>
      </c>
      <c r="C460" s="48"/>
      <c r="D460" s="48" t="s">
        <v>577</v>
      </c>
      <c r="E460" s="51">
        <v>43327</v>
      </c>
      <c r="F460" s="13" t="str">
        <f t="shared" si="8"/>
        <v>agosto</v>
      </c>
      <c r="G460" s="48"/>
      <c r="H460" s="48" t="s">
        <v>17</v>
      </c>
      <c r="I460" s="48"/>
      <c r="J460" s="79">
        <v>17500000</v>
      </c>
      <c r="K460" s="79">
        <v>17500000</v>
      </c>
      <c r="L460" s="48" t="s">
        <v>18</v>
      </c>
      <c r="M460" s="48"/>
    </row>
    <row r="461" spans="1:13" ht="15" customHeight="1">
      <c r="A461" s="48" t="s">
        <v>157</v>
      </c>
      <c r="B461" s="48" t="s">
        <v>530</v>
      </c>
      <c r="C461" s="48"/>
      <c r="D461" s="48" t="s">
        <v>578</v>
      </c>
      <c r="E461" s="51">
        <v>43327</v>
      </c>
      <c r="F461" s="13" t="str">
        <f t="shared" si="8"/>
        <v>agosto</v>
      </c>
      <c r="G461" s="48"/>
      <c r="H461" s="48" t="s">
        <v>17</v>
      </c>
      <c r="I461" s="48"/>
      <c r="J461" s="79">
        <v>5000000</v>
      </c>
      <c r="K461" s="79">
        <v>5000000</v>
      </c>
      <c r="L461" s="48" t="s">
        <v>18</v>
      </c>
      <c r="M461" s="48"/>
    </row>
    <row r="462" spans="1:13" ht="15" customHeight="1">
      <c r="A462" s="70" t="s">
        <v>13</v>
      </c>
      <c r="B462" s="70" t="s">
        <v>579</v>
      </c>
      <c r="C462" s="70"/>
      <c r="D462" s="71" t="s">
        <v>580</v>
      </c>
      <c r="E462" s="51">
        <v>43132</v>
      </c>
      <c r="F462" s="13" t="str">
        <f t="shared" si="8"/>
        <v>febrero</v>
      </c>
      <c r="G462" s="71" t="s">
        <v>26</v>
      </c>
      <c r="H462" s="71" t="s">
        <v>17</v>
      </c>
      <c r="I462" s="71"/>
      <c r="J462" s="71">
        <v>160000</v>
      </c>
      <c r="K462" s="71">
        <v>160000</v>
      </c>
      <c r="L462" s="71" t="s">
        <v>18</v>
      </c>
      <c r="M462" s="71"/>
    </row>
    <row r="463" spans="1:13" ht="15" customHeight="1">
      <c r="A463" s="70" t="s">
        <v>13</v>
      </c>
      <c r="B463" s="70" t="s">
        <v>579</v>
      </c>
      <c r="C463" s="70"/>
      <c r="D463" s="71" t="s">
        <v>410</v>
      </c>
      <c r="E463" s="51">
        <v>43132</v>
      </c>
      <c r="F463" s="13" t="str">
        <f t="shared" si="8"/>
        <v>febrero</v>
      </c>
      <c r="G463" s="71" t="s">
        <v>26</v>
      </c>
      <c r="H463" s="71" t="s">
        <v>17</v>
      </c>
      <c r="I463" s="71"/>
      <c r="J463" s="71">
        <v>1200000</v>
      </c>
      <c r="K463" s="71">
        <v>1200000</v>
      </c>
      <c r="L463" s="71" t="s">
        <v>18</v>
      </c>
      <c r="M463" s="71"/>
    </row>
    <row r="464" spans="1:13" ht="30" customHeight="1">
      <c r="A464" s="70" t="s">
        <v>13</v>
      </c>
      <c r="B464" s="70" t="s">
        <v>579</v>
      </c>
      <c r="C464" s="70"/>
      <c r="D464" s="71" t="s">
        <v>581</v>
      </c>
      <c r="E464" s="51">
        <v>43132</v>
      </c>
      <c r="F464" s="13" t="str">
        <f t="shared" si="8"/>
        <v>febrero</v>
      </c>
      <c r="G464" s="71" t="s">
        <v>26</v>
      </c>
      <c r="H464" s="71" t="s">
        <v>17</v>
      </c>
      <c r="I464" s="71"/>
      <c r="J464" s="71">
        <v>300000</v>
      </c>
      <c r="K464" s="71">
        <v>300000</v>
      </c>
      <c r="L464" s="71" t="s">
        <v>18</v>
      </c>
      <c r="M464" s="71"/>
    </row>
    <row r="465" spans="1:12" ht="28.5">
      <c r="A465" s="48" t="s">
        <v>168</v>
      </c>
      <c r="B465" s="16" t="s">
        <v>582</v>
      </c>
      <c r="D465" s="16" t="s">
        <v>583</v>
      </c>
      <c r="E465" s="84">
        <v>43356</v>
      </c>
      <c r="F465" s="85" t="str">
        <f t="shared" si="8"/>
        <v>septiembre</v>
      </c>
      <c r="G465" s="16" t="s">
        <v>22</v>
      </c>
      <c r="H465" s="16" t="s">
        <v>76</v>
      </c>
      <c r="J465" s="86" t="s">
        <v>584</v>
      </c>
      <c r="K465" s="87"/>
      <c r="L465" s="16"/>
    </row>
    <row r="466" spans="1:12">
      <c r="A466" s="16" t="s">
        <v>81</v>
      </c>
      <c r="B466" s="16" t="s">
        <v>585</v>
      </c>
      <c r="D466" s="16" t="s">
        <v>586</v>
      </c>
      <c r="E466" s="84">
        <v>43347</v>
      </c>
      <c r="F466" s="85" t="str">
        <f t="shared" si="8"/>
        <v>septiembre</v>
      </c>
      <c r="G466" s="16"/>
      <c r="H466" s="16"/>
      <c r="J466" s="88"/>
      <c r="K466" s="87"/>
      <c r="L466" s="16"/>
    </row>
    <row r="467" spans="1:12">
      <c r="A467" s="16" t="s">
        <v>157</v>
      </c>
      <c r="B467" s="16" t="s">
        <v>530</v>
      </c>
      <c r="D467" s="16" t="s">
        <v>587</v>
      </c>
      <c r="E467" s="84">
        <v>43347</v>
      </c>
      <c r="G467" s="16"/>
      <c r="H467" s="16"/>
      <c r="J467" s="88"/>
      <c r="K467" s="87"/>
      <c r="L467" s="16"/>
    </row>
  </sheetData>
  <dataValidations count="2">
    <dataValidation type="list" allowBlank="1" showInputMessage="1" showErrorMessage="1" sqref="H106:H112 H2:H64 H68:H104" xr:uid="{00000000-0002-0000-0000-000000000000}">
      <formula1>"DIRECTA,CERRADA,ABIERTA,GIRO DEL NEGOCIO"</formula1>
    </dataValidation>
    <dataValidation type="list" allowBlank="1" showInputMessage="1" showErrorMessage="1" sqref="L106:L112 L2:L61 L68:L104" xr:uid="{00000000-0002-0000-0000-000001000000}">
      <formula1>"SI,NO"</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GIOVANNI MEDINA ORTIZ</dc:creator>
  <cp:keywords/>
  <dc:description/>
  <cp:lastModifiedBy>GIOVANNI MEDINA ORTIZ</cp:lastModifiedBy>
  <cp:revision/>
  <dcterms:created xsi:type="dcterms:W3CDTF">2018-10-25T16:50:35Z</dcterms:created>
  <dcterms:modified xsi:type="dcterms:W3CDTF">2022-12-21T21:42:10Z</dcterms:modified>
  <cp:category/>
  <cp:contentStatus/>
</cp:coreProperties>
</file>